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0"/>
  <workbookPr defaultThemeVersion="166925"/>
  <mc:AlternateContent xmlns:mc="http://schemas.openxmlformats.org/markup-compatibility/2006">
    <mc:Choice Requires="x15">
      <x15ac:absPath xmlns:x15ac="http://schemas.microsoft.com/office/spreadsheetml/2010/11/ac" url="/Users/xtikka/Mina egna filer/2412 Furumark och Ventris/scanning/"/>
    </mc:Choice>
  </mc:AlternateContent>
  <xr:revisionPtr revIDLastSave="0" documentId="13_ncr:1_{A790EF64-D7BD-C947-812A-B6543C5B86FE}" xr6:coauthVersionLast="47" xr6:coauthVersionMax="47" xr10:uidLastSave="{00000000-0000-0000-0000-000000000000}"/>
  <bookViews>
    <workbookView xWindow="3740" yWindow="760" windowWidth="25480" windowHeight="18120" activeTab="8" xr2:uid="{CA746D16-27FA-0042-908F-F59F6D2BDB6D}"/>
  </bookViews>
  <sheets>
    <sheet name="B" sheetId="2" r:id="rId1"/>
    <sheet name="C" sheetId="4" r:id="rId2"/>
    <sheet name="F G H J K" sheetId="8" r:id="rId3"/>
    <sheet name="L" sheetId="5" r:id="rId4"/>
    <sheet name="M N" sheetId="15" r:id="rId5"/>
    <sheet name="P" sheetId="6" r:id="rId6"/>
    <sheet name="R S T" sheetId="10" r:id="rId7"/>
    <sheet name="Ventris" sheetId="1" r:id="rId8"/>
    <sheet name="W Z" sheetId="14" r:id="rId9"/>
  </sheets>
  <externalReferences>
    <externalReference r:id="rId10"/>
    <externalReference r:id="rId11"/>
    <externalReference r:id="rId12"/>
    <externalReference r:id="rId13"/>
    <externalReference r:id="rId14"/>
  </externalReferences>
  <definedNames>
    <definedName name="_1__123Graph_ACHART_1" hidden="1">[1]MEX!$I$11:$M$11</definedName>
    <definedName name="_10__123Graph_LBL_ACHART_4" hidden="1">[1]MEX!$I$30:$M$30</definedName>
    <definedName name="_11__123Graph_LBL_ACHART_5" hidden="1">[1]BRA!$I$11:$M$11</definedName>
    <definedName name="_12__123Graph_LBL_BCHART_3" hidden="1">[1]MEX!$I$99:$M$99</definedName>
    <definedName name="_13__123Graph_XCHART_2" hidden="1">[1]MEX!$I$10:$M$10</definedName>
    <definedName name="_14__123Graph_XCHART_3" hidden="1">[1]MEX!$I$10:$M$10</definedName>
    <definedName name="_15__123Graph_XCHART_4" hidden="1">[1]MEX!$I$10:$M$10</definedName>
    <definedName name="_2__123Graph_ACHART_2" hidden="1">[1]MEX!$I$23:$M$23</definedName>
    <definedName name="_3__123Graph_ACHART_3" hidden="1">[1]MEX!$I$98:$M$98</definedName>
    <definedName name="_4__123Graph_ACHART_4" hidden="1">[1]MEX!$I$30:$M$30</definedName>
    <definedName name="_5__123Graph_ACHART_5" hidden="1">[1]BRA!$I$11:$M$11</definedName>
    <definedName name="_6__123Graph_BCHART_3" hidden="1">[1]MEX!$I$99:$M$99</definedName>
    <definedName name="_7__123Graph_LBL_ACHART_1" hidden="1">[1]MEX!$I$11:$M$11</definedName>
    <definedName name="_8__123Graph_LBL_ACHART_2" hidden="1">[1]MEX!$I$23:$M$23</definedName>
    <definedName name="_9__123Graph_LBL_ACHART_3" hidden="1">[1]MEX!$I$98:$M$98</definedName>
    <definedName name="_aaa1" hidden="1">{"FF",#N/A,FALSE,"Dec 96 "}</definedName>
    <definedName name="_aaa2" hidden="1">{"FF",#N/A,FALSE,"Dec 96 "}</definedName>
    <definedName name="_b1" hidden="1">{#N/A,#N/A,FALSE,"PLME0520"}</definedName>
    <definedName name="_d1" hidden="1">{#N/A,#N/A,FALSE,"PLME0520"}</definedName>
    <definedName name="_f1" hidden="1">{#N/A,#N/A,FALSE,"PLME0520"}</definedName>
    <definedName name="_fff1" hidden="1">{#N/A,#N/A,FALSE,"PLME0520"}</definedName>
    <definedName name="_fg1" hidden="1">{#N/A,#N/A,FALSE,"PLME0520"}</definedName>
    <definedName name="_FI1" hidden="1">{"USD",#N/A,FALSE,"Janv 97"}</definedName>
    <definedName name="_Fill" hidden="1">#REF!</definedName>
    <definedName name="_xlnm._FilterDatabase" hidden="1">#REF!</definedName>
    <definedName name="_ian1" hidden="1">{"USD",#N/A,FALSE,"Janv 97"}</definedName>
    <definedName name="_j1" hidden="1">{#N/A,#N/A,FALSE,"PLME0520"}</definedName>
    <definedName name="_Key1" hidden="1">#REF!</definedName>
    <definedName name="_me1" hidden="1">{"Synthese",#N/A,FALSE,"Dec 96 (2)"}</definedName>
    <definedName name="_OK1" hidden="1">{"Synthese",#N/A,FALSE,"Dec 96 (2)"}</definedName>
    <definedName name="_OK2" hidden="1">{"Syn_janv",#N/A,FALSE,"Janv 97"}</definedName>
    <definedName name="_OK3" hidden="1">{"Synthese",#N/A,FALSE,"Dec 96 (2)"}</definedName>
    <definedName name="_OP1" hidden="1">{"FF",#N/A,FALSE,"Janv 97"}</definedName>
    <definedName name="_Order1" hidden="1">255</definedName>
    <definedName name="_Order2" hidden="1">255</definedName>
    <definedName name="_s1" hidden="1">{#N/A,#N/A,FALSE,"PLME0520"}</definedName>
    <definedName name="_Sort" hidden="1">#REF!</definedName>
    <definedName name="_ss1" hidden="1">{"USD",#N/A,FALSE,"Dec 96 "}</definedName>
    <definedName name="_u1" hidden="1">{#N/A,#N/A,FALSE,"PLME0520"}</definedName>
    <definedName name="_wrn1" hidden="1">{#N/A,#N/A,FALSE,"Summary";#N/A,#N/A,FALSE,"Goals &amp; Results";#N/A,#N/A,FALSE,"Oral Care Summary";#N/A,#N/A,FALSE,"Soaps Summary";#N/A,#N/A,FALSE,"Personal Care Summary";#N/A,#N/A,FALSE,"Household Care Summary";#N/A,#N/A,FALSE,"Fabric Care Summary";#N/A,#N/A,FALSE,"General Projects Summary";#N/A,#N/A,FALSE,"Logistics &amp; Distribution";#N/A,#N/A,FALSE,"Argentina";#N/A,#N/A,FALSE,"Brazil";#N/A,#N/A,FALSE,"Caricom";#N/A,#N/A,FALSE,"Central America-NCA";#N/A,#N/A,FALSE,"Central America-Panama";#N/A,#N/A,FALSE,"Chile";#N/A,#N/A,FALSE,"Colombia";#N/A,#N/A,FALSE,"Dominican Republic";#N/A,#N/A,FALSE,"Ecuador";#N/A,#N/A,FALSE,"Mexico";#N/A,#N/A,FALSE,"Peru";#N/A,#N/A,FALSE,"Uruguay";#N/A,#N/A,FALSE,"Venezuela"}</definedName>
    <definedName name="_z1" hidden="1">{"USD",#N/A,FALSE,"Dec 96 "}</definedName>
    <definedName name="a" hidden="1">[2]Sheet2!#REF!</definedName>
    <definedName name="aa" hidden="1">[1]MEX!$I$10:$M$10</definedName>
    <definedName name="aaa" hidden="1">{"FF",#N/A,FALSE,"Dec 96 "}</definedName>
    <definedName name="aaaaa" hidden="1">#REF!</definedName>
    <definedName name="aaaaaaaaaaaaaaaaaaaaaaaaaaaaaaaaaaaaaaaaaaaaaaaaaaaaaaaaaaa" hidden="1">{"FF",#N/A,FALSE,"Janv 97"}</definedName>
    <definedName name="adfad" hidden="1">[1]MEX!$I$30:$M$30</definedName>
    <definedName name="Adit" hidden="1">#REF!</definedName>
    <definedName name="ahahahahaha" hidden="1">{"'Server Configuration'!$A$1:$DB$281"}</definedName>
    <definedName name="as" hidden="1">#REF!</definedName>
    <definedName name="asdcasdcasd" hidden="1">{"REPORT100",#N/A,FALSE,"100 &amp; 110"}</definedName>
    <definedName name="bbbbbbbb" hidden="1">{"'Server Configuration'!$A$1:$DB$281"}</definedName>
    <definedName name="blip" hidden="1">{"'Server Configuration'!$A$1:$DB$281"}</definedName>
    <definedName name="BLPH1" hidden="1">[3]Sheet2!#REF!</definedName>
    <definedName name="BLPH2" hidden="1">[3]Sheet2!#REF!</definedName>
    <definedName name="BLPH21" hidden="1">'[4]Risk-Free Rate'!$AQ$15</definedName>
    <definedName name="BLPH22" hidden="1">'[4]Risk-Free Rate'!$AN$15</definedName>
    <definedName name="BLPH23" hidden="1">'[4]Risk-Free Rate'!$AK$15</definedName>
    <definedName name="BLPH24" hidden="1">'[4]Risk-Free Rate'!$AH$15</definedName>
    <definedName name="BLPH25" hidden="1">'[4]Risk-Free Rate'!$AE$15</definedName>
    <definedName name="BLPH26" hidden="1">'[4]Risk-Free Rate'!$AB$15</definedName>
    <definedName name="BLPH27" hidden="1">'[4]Risk-Free Rate'!$Y$15</definedName>
    <definedName name="BLPH28" hidden="1">'[4]Risk-Free Rate'!$V$15</definedName>
    <definedName name="BLPH29" hidden="1">'[4]Risk-Free Rate'!$S$15</definedName>
    <definedName name="BLPH30" hidden="1">'[4]Risk-Free Rate'!$P$15</definedName>
    <definedName name="BLPH31" hidden="1">'[4]Risk-Free Rate'!$M$15</definedName>
    <definedName name="BLPH32" hidden="1">'[4]Risk-Free Rate'!$J$15</definedName>
    <definedName name="BLPH33" hidden="1">'[4]Risk-Free Rate'!$G$15</definedName>
    <definedName name="BLPH34" hidden="1">'[4]Risk-Free Rate'!$D$15</definedName>
    <definedName name="BLPH35" hidden="1">'[4]Risk-Free Rate'!$A$15</definedName>
    <definedName name="BLPH5" hidden="1">[3]Sheet2!#REF!</definedName>
    <definedName name="bob" hidden="1">{"'Server Configuration'!$A$1:$DB$281"}</definedName>
    <definedName name="cc" hidden="1">{"C&amp;C Extended",#N/A,FALSE,"Lot 2-Credit&amp;Collection Mngt";"GA Extended",#N/A,FALSE,"Lot2-Gen. Acct.";"FA Extended",#N/A,FALSE,"Lot2-Fixed Assets";"Inv Extended",#N/A,FALSE,"Lot2-Inventory";"Trav Extended",#N/A,FALSE,"Lot2-Travel";"C&amp;B Extended",#N/A,FALSE,"Lot2-Cash and Bank";"TR Extended",#N/A,FALSE,"Lot2-Treasury";"Rep Extended",#N/A,FALSE,"Lot2-Report &amp; Conso";#N/A,#N/A,FALSE,"Costing";#N/A,#N/A,FALSE,"Risk"}</definedName>
    <definedName name="COMPRO" hidden="1">{#N/A,#N/A,FALSE,"Summary";#N/A,#N/A,FALSE,"Goals &amp; Results";#N/A,#N/A,FALSE,"Oral Care Summary";#N/A,#N/A,FALSE,"Soaps Summary";#N/A,#N/A,FALSE,"Personal Care Summary";#N/A,#N/A,FALSE,"Household Care Summary";#N/A,#N/A,FALSE,"Fabric Care Summary";#N/A,#N/A,FALSE,"General Projects Summary";#N/A,#N/A,FALSE,"Logistics &amp; Distribution";#N/A,#N/A,FALSE,"Argentina";#N/A,#N/A,FALSE,"Brazil";#N/A,#N/A,FALSE,"Caricom";#N/A,#N/A,FALSE,"Central America-NCA";#N/A,#N/A,FALSE,"Central America-Panama";#N/A,#N/A,FALSE,"Chile";#N/A,#N/A,FALSE,"Colombia";#N/A,#N/A,FALSE,"Dominican Republic";#N/A,#N/A,FALSE,"Ecuador";#N/A,#N/A,FALSE,"Mexico";#N/A,#N/A,FALSE,"Peru";#N/A,#N/A,FALSE,"Uruguay";#N/A,#N/A,FALSE,"Venezuela"}</definedName>
    <definedName name="COMPRO1" hidden="1">{#N/A,#N/A,FALSE,"Summary";#N/A,#N/A,FALSE,"Goals &amp; Results";#N/A,#N/A,FALSE,"Oral Care Summary";#N/A,#N/A,FALSE,"Soaps Summary";#N/A,#N/A,FALSE,"Personal Care Summary";#N/A,#N/A,FALSE,"Household Care Summary";#N/A,#N/A,FALSE,"Fabric Care Summary";#N/A,#N/A,FALSE,"General Projects Summary";#N/A,#N/A,FALSE,"Logistics &amp; Distribution";#N/A,#N/A,FALSE,"Argentina";#N/A,#N/A,FALSE,"Brazil";#N/A,#N/A,FALSE,"Caricom";#N/A,#N/A,FALSE,"Central America-NCA";#N/A,#N/A,FALSE,"Central America-Panama";#N/A,#N/A,FALSE,"Chile";#N/A,#N/A,FALSE,"Colombia";#N/A,#N/A,FALSE,"Dominican Republic";#N/A,#N/A,FALSE,"Ecuador";#N/A,#N/A,FALSE,"Mexico";#N/A,#N/A,FALSE,"Peru";#N/A,#N/A,FALSE,"Uruguay";#N/A,#N/A,FALSE,"Venezuela"}</definedName>
    <definedName name="d" hidden="1">{#N/A,#N/A,FALSE,"PLME0520"}</definedName>
    <definedName name="ddjdjd" hidden="1">{"Synthese",#N/A,FALSE,"Dec 96 (2)"}</definedName>
    <definedName name="ddkjdjdj" hidden="1">{#N/A,#N/A,FALSE,"Summary";#N/A,#N/A,FALSE,"Goals &amp; Results";#N/A,#N/A,FALSE,"Oral Care Summary";#N/A,#N/A,FALSE,"Soaps Summary";#N/A,#N/A,FALSE,"Personal Care Summary";#N/A,#N/A,FALSE,"Household Care Summary";#N/A,#N/A,FALSE,"Fabric Care Summary";#N/A,#N/A,FALSE,"General Projects Summary";#N/A,#N/A,FALSE,"Logistics &amp; Distribution";#N/A,#N/A,FALSE,"Argentina";#N/A,#N/A,FALSE,"Brazil";#N/A,#N/A,FALSE,"Caricom";#N/A,#N/A,FALSE,"Central America-NCA";#N/A,#N/A,FALSE,"Central America-Panama";#N/A,#N/A,FALSE,"Chile";#N/A,#N/A,FALSE,"Colombia";#N/A,#N/A,FALSE,"Dominican Republic";#N/A,#N/A,FALSE,"Ecuador";#N/A,#N/A,FALSE,"Mexico";#N/A,#N/A,FALSE,"Peru";#N/A,#N/A,FALSE,"Uruguay";#N/A,#N/A,FALSE,"Venezuela"}</definedName>
    <definedName name="DF" hidden="1">{"C&amp;C Original",#N/A,FALSE,"Lot 2-Credit&amp;Collection Mngt";"GA Original",#N/A,FALSE,"Lot2-Gen. Acct.";"FA Original",#N/A,FALSE,"Lot2-Fixed Assets";"Inv Original",#N/A,FALSE,"Lot2-Inventory";"Trav Original",#N/A,FALSE,"Lot2-Travel";"C&amp;B Original",#N/A,FALSE,"Lot2-Cash and Bank";"TR Original",#N/A,FALSE,"Lot2-Treasury";"Rep Original",#N/A,FALSE,"Lot2-Report &amp; Conso";#N/A,#N/A,FALSE,"Costing";#N/A,#N/A,FALSE,"Risk"}</definedName>
    <definedName name="dfadf" hidden="1">{"report102",#N/A,FALSE,"102"}</definedName>
    <definedName name="DFASFD" hidden="1">{"Syn_janv",#N/A,FALSE,"Janv 97"}</definedName>
    <definedName name="DFASFD1" hidden="1">{"Syn_janv",#N/A,FALSE,"Janv 97"}</definedName>
    <definedName name="dkdkdkddk" hidden="1">[5]MEX!$I$30:$M$30</definedName>
    <definedName name="dkibid" hidden="1">{"REPORT101",#N/A,FALSE,"101 &amp; 111"}</definedName>
    <definedName name="DME_BeforeCloseCompleted" hidden="1">"False"</definedName>
    <definedName name="dsafgsade" hidden="1">#REF!</definedName>
    <definedName name="dskdkdkdk" hidden="1">{"FF",#N/A,FALSE,"Dec 96 "}</definedName>
    <definedName name="edidididi" hidden="1">#REF!</definedName>
    <definedName name="eee" hidden="1">{"REPORT101",#N/A,FALSE,"101 &amp; 111"}</definedName>
    <definedName name="eeee" hidden="1">{"JOBCOGS",#N/A,FALSE,"JOB COGS";"JOBHIST",#N/A,FALSE,"JOB COGS"}</definedName>
    <definedName name="eqd" hidden="1">{"Syn_janv",#N/A,FALSE,"Janv 97"}</definedName>
    <definedName name="f" hidden="1">{#N/A,#N/A,FALSE,"PLME0520"}</definedName>
    <definedName name="fff" hidden="1">{#N/A,#N/A,FALSE,"PLME0520"}</definedName>
    <definedName name="fffff" hidden="1">{"FF",#N/A,FALSE,"Dec 96 "}</definedName>
    <definedName name="fg" hidden="1">{#N/A,#N/A,FALSE,"PLME0520"}</definedName>
    <definedName name="FI" hidden="1">{"USD",#N/A,FALSE,"Janv 97"}</definedName>
    <definedName name="fq" hidden="1">{#N/A,#N/A,FALSE,"PLME0520"}</definedName>
    <definedName name="ggg" hidden="1">{"'Server Configuration'!$A$1:$DB$281"}</definedName>
    <definedName name="hans" hidden="1">{#N/A,#N/A,FALSE,"PLME0520"}</definedName>
    <definedName name="hans1" hidden="1">{#N/A,#N/A,FALSE,"PLME0520"}</definedName>
    <definedName name="hhs" hidden="1">{"REPORT101",#N/A,FALSE,"101 &amp; 111"}</definedName>
    <definedName name="HOLA" hidden="1">{"FF",#N/A,FALSE,"Projection"}</definedName>
    <definedName name="HOLA1" hidden="1">{"FF",#N/A,FALSE,"Projection"}</definedName>
    <definedName name="HTML_CodePage" hidden="1">1252</definedName>
    <definedName name="HTML_Control" hidden="1">{"'Server Configuration'!$A$1:$DB$281"}</definedName>
    <definedName name="HTML_Description" hidden="1">""</definedName>
    <definedName name="HTML_Email" hidden="1">""</definedName>
    <definedName name="HTML_Header" hidden="1">"Server Configuration"</definedName>
    <definedName name="HTML_LastUpdate" hidden="1">"2/9/01"</definedName>
    <definedName name="HTML_LineAfter" hidden="1">FALSE</definedName>
    <definedName name="HTML_LineBefore" hidden="1">FALSE</definedName>
    <definedName name="HTML_Name" hidden="1">"Corporate Network Services"</definedName>
    <definedName name="HTML_OBDlg2" hidden="1">TRUE</definedName>
    <definedName name="HTML_OBDlg4" hidden="1">TRUE</definedName>
    <definedName name="HTML_OS" hidden="1">0</definedName>
    <definedName name="HTML_PathFile" hidden="1">"C:\WINNT\Profiles\E003999\Desktop\MyHTML.htm"</definedName>
    <definedName name="HTML_Title" hidden="1">"Asset Tracking 2_9_01"</definedName>
    <definedName name="ian" hidden="1">{"USD",#N/A,FALSE,"Janv 97"}</definedName>
    <definedName name="IQ_ACCOUNT_CHANGE" hidden="1">"c1449"</definedName>
    <definedName name="IQ_ACCOUNTING_STANDARD" hidden="1">"c4539"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DAILY_VOL" hidden="1">"c65"</definedName>
    <definedName name="IQ_AVG_INDUSTRY_REC" hidden="1">"c4455"</definedName>
    <definedName name="IQ_AVG_INDUSTRY_REC_NO" hidden="1">"c4454"</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ACT_OR_EST_REUT" hidden="1">"c5471"</definedName>
    <definedName name="IQ_BV_EST_REUT" hidden="1">"c5403"</definedName>
    <definedName name="IQ_BV_HIGH_EST_REUT" hidden="1">"c5405"</definedName>
    <definedName name="IQ_BV_LOW_EST_REUT" hidden="1">"c5406"</definedName>
    <definedName name="IQ_BV_MEDIAN_EST_REUT" hidden="1">"c5404"</definedName>
    <definedName name="IQ_BV_NUM_EST_REUT" hidden="1">"c5407"</definedName>
    <definedName name="IQ_BV_OVER_SHARES" hidden="1">"c1349"</definedName>
    <definedName name="IQ_BV_SHARE" hidden="1">"c100"</definedName>
    <definedName name="IQ_BV_SHARE_ACT_OR_EST" hidden="1">"c3587"</definedName>
    <definedName name="IQ_BV_SHARE_ACT_OR_EST_REUT" hidden="1">"c5477"</definedName>
    <definedName name="IQ_BV_SHARE_EST" hidden="1">"c3541"</definedName>
    <definedName name="IQ_BV_SHARE_EST_REUT" hidden="1">"c5439"</definedName>
    <definedName name="IQ_BV_SHARE_HIGH_EST" hidden="1">"c3542"</definedName>
    <definedName name="IQ_BV_SHARE_HIGH_EST_REUT" hidden="1">"c5441"</definedName>
    <definedName name="IQ_BV_SHARE_LOW_EST" hidden="1">"c3543"</definedName>
    <definedName name="IQ_BV_SHARE_LOW_EST_REUT" hidden="1">"c5442"</definedName>
    <definedName name="IQ_BV_SHARE_MEDIAN_EST" hidden="1">"c3544"</definedName>
    <definedName name="IQ_BV_SHARE_MEDIAN_EST_REUT" hidden="1">"c5440"</definedName>
    <definedName name="IQ_BV_SHARE_NUM_EST" hidden="1">"c3539"</definedName>
    <definedName name="IQ_BV_SHARE_NUM_EST_REUT" hidden="1">"c5443"</definedName>
    <definedName name="IQ_BV_SHARE_STDDEV_EST" hidden="1">"c3540"</definedName>
    <definedName name="IQ_BV_SHARE_STDDEV_EST_REUT" hidden="1">"c5444"</definedName>
    <definedName name="IQ_BV_STDDEV_EST_REUT" hidden="1">"c5408"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ACT_OR_EST" hidden="1">"c3584"</definedName>
    <definedName name="IQ_CAPEX_ACT_OR_EST_REUT" hidden="1">"c5474"</definedName>
    <definedName name="IQ_CAPEX_BNK" hidden="1">"c110"</definedName>
    <definedName name="IQ_CAPEX_BR" hidden="1">"c111"</definedName>
    <definedName name="IQ_CAPEX_EST" hidden="1">"c3523"</definedName>
    <definedName name="IQ_CAPEX_EST_REUT" hidden="1">"c3969"</definedName>
    <definedName name="IQ_CAPEX_FIN" hidden="1">"c112"</definedName>
    <definedName name="IQ_CAPEX_GUIDANCE" hidden="1">"c4150"</definedName>
    <definedName name="IQ_CAPEX_HIGH_EST" hidden="1">"c3524"</definedName>
    <definedName name="IQ_CAPEX_HIGH_EST_REUT" hidden="1">"c3971"</definedName>
    <definedName name="IQ_CAPEX_HIGH_GUIDANCE" hidden="1">"c4180"</definedName>
    <definedName name="IQ_CAPEX_INS" hidden="1">"c113"</definedName>
    <definedName name="IQ_CAPEX_LOW_EST" hidden="1">"c3525"</definedName>
    <definedName name="IQ_CAPEX_LOW_EST_REUT" hidden="1">"c3972"</definedName>
    <definedName name="IQ_CAPEX_LOW_GUIDANCE" hidden="1">"c4220"</definedName>
    <definedName name="IQ_CAPEX_MEDIAN_EST" hidden="1">"c3526"</definedName>
    <definedName name="IQ_CAPEX_MEDIAN_EST_REUT" hidden="1">"c3970"</definedName>
    <definedName name="IQ_CAPEX_NUM_EST" hidden="1">"c3521"</definedName>
    <definedName name="IQ_CAPEX_NUM_EST_REUT" hidden="1">"c3973"</definedName>
    <definedName name="IQ_CAPEX_STDDEV_EST" hidden="1">"c3522"</definedName>
    <definedName name="IQ_CAPEX_STDDEV_EST_REUT" hidden="1">"c3974"</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FLOW_ACT_OR_EST" hidden="1">"c4154"</definedName>
    <definedName name="IQ_CASH_FLOW_EST" hidden="1">"c4153"</definedName>
    <definedName name="IQ_CASH_FLOW_GUIDANCE" hidden="1">"c4155"</definedName>
    <definedName name="IQ_CASH_FLOW_HIGH_EST" hidden="1">"c4156"</definedName>
    <definedName name="IQ_CASH_FLOW_HIGH_GUIDANCE" hidden="1">"c4201"</definedName>
    <definedName name="IQ_CASH_FLOW_LOW_EST" hidden="1">"c4157"</definedName>
    <definedName name="IQ_CASH_FLOW_LOW_GUIDANCE" hidden="1">"c4241"</definedName>
    <definedName name="IQ_CASH_FLOW_MEDIAN_EST" hidden="1">"c4158"</definedName>
    <definedName name="IQ_CASH_FLOW_NUM_EST" hidden="1">"c4159"</definedName>
    <definedName name="IQ_CASH_FLOW_STDDEV_EST" hidden="1">"c4160"</definedName>
    <definedName name="IQ_CASH_INTEREST" hidden="1">"c120"</definedName>
    <definedName name="IQ_CASH_INVEST" hidden="1">"c121"</definedName>
    <definedName name="IQ_CASH_OPER" hidden="1">"c122"</definedName>
    <definedName name="IQ_CASH_OPER_ACT_OR_EST" hidden="1">"c4164"</definedName>
    <definedName name="IQ_CASH_OPER_EST" hidden="1">"c4163"</definedName>
    <definedName name="IQ_CASH_OPER_GUIDANCE" hidden="1">"c4165"</definedName>
    <definedName name="IQ_CASH_OPER_HIGH_EST" hidden="1">"c4166"</definedName>
    <definedName name="IQ_CASH_OPER_HIGH_GUIDANCE" hidden="1">"c4185"</definedName>
    <definedName name="IQ_CASH_OPER_LOW_EST" hidden="1">"c4244"</definedName>
    <definedName name="IQ_CASH_OPER_LOW_GUIDANCE" hidden="1">"c4225"</definedName>
    <definedName name="IQ_CASH_OPER_MEDIAN_EST" hidden="1">"c4245"</definedName>
    <definedName name="IQ_CASH_OPER_NUM_EST" hidden="1">"c4246"</definedName>
    <definedName name="IQ_CASH_OPER_STDDEV_EST" hidden="1">"c4247"</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HIGH_EST" hidden="1">"c4251"</definedName>
    <definedName name="IQ_CASH_ST_INVEST_HIGH_GUIDANCE" hidden="1">"c4195"</definedName>
    <definedName name="IQ_CASH_ST_INVEST_LOW_EST" hidden="1">"c4252"</definedName>
    <definedName name="IQ_CASH_ST_INVEST_LOW_GUIDANCE" hidden="1">"c4235"</definedName>
    <definedName name="IQ_CASH_ST_INVEST_MEDIAN_EST" hidden="1">"c4253"</definedName>
    <definedName name="IQ_CASH_ST_INVEST_NUM_EST" hidden="1">"c4254"</definedName>
    <definedName name="IQ_CASH_ST_INVEST_STDDEV_EST" hidden="1">"c4255"</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ACT_OR_EST" hidden="1">"c2217"</definedName>
    <definedName name="IQ_CFPS_ACT_OR_EST_REUT" hidden="1">"c5463"</definedName>
    <definedName name="IQ_CFPS_EST" hidden="1">"c1667"</definedName>
    <definedName name="IQ_CFPS_EST_REUT" hidden="1">"c3844"</definedName>
    <definedName name="IQ_CFPS_GUIDANCE" hidden="1">"c4256"</definedName>
    <definedName name="IQ_CFPS_HIGH_EST" hidden="1">"c1669"</definedName>
    <definedName name="IQ_CFPS_HIGH_EST_REUT" hidden="1">"c3846"</definedName>
    <definedName name="IQ_CFPS_HIGH_GUIDANCE" hidden="1">"c4167"</definedName>
    <definedName name="IQ_CFPS_LOW_EST" hidden="1">"c1670"</definedName>
    <definedName name="IQ_CFPS_LOW_EST_REUT" hidden="1">"c3847"</definedName>
    <definedName name="IQ_CFPS_LOW_GUIDANCE" hidden="1">"c4207"</definedName>
    <definedName name="IQ_CFPS_MEDIAN_EST" hidden="1">"c1668"</definedName>
    <definedName name="IQ_CFPS_MEDIAN_EST_REUT" hidden="1">"c3845"</definedName>
    <definedName name="IQ_CFPS_NUM_EST" hidden="1">"c1671"</definedName>
    <definedName name="IQ_CFPS_NUM_EST_REUT" hidden="1">"c3848"</definedName>
    <definedName name="IQ_CFPS_STDDEV_EST" hidden="1">"c1672"</definedName>
    <definedName name="IQ_CFPS_STDDEV_EST_REUT" hidden="1">"c3849"</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OSITS_INTEREST_SECURITIES" hidden="1">"c5509"</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FF_LASTCLOSE_TARGET_PRICE_REUT" hidden="1">"c5436"</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 hidden="1">"c4278"</definedName>
    <definedName name="IQ_DISTRIBUTABLE_CASH_EST" hidden="1">"c4277"</definedName>
    <definedName name="IQ_DISTRIBUTABLE_CASH_GUIDANCE" hidden="1">"c4279"</definedName>
    <definedName name="IQ_DISTRIBUTABLE_CASH_HIGH_EST" hidden="1">"c4280"</definedName>
    <definedName name="IQ_DISTRIBUTABLE_CASH_HIGH_GUIDANCE" hidden="1">"c4198"</definedName>
    <definedName name="IQ_DISTRIBUTABLE_CASH_LOW_EST" hidden="1">"c4281"</definedName>
    <definedName name="IQ_DISTRIBUTABLE_CASH_LOW_GUIDANCE" hidden="1">"c4238"</definedName>
    <definedName name="IQ_DISTRIBUTABLE_CASH_MEDIAN_EST" hidden="1">"c4282"</definedName>
    <definedName name="IQ_DISTRIBUTABLE_CASH_NUM_EST" hidden="1">"c4283"</definedName>
    <definedName name="IQ_DISTRIBUTABLE_CASH_PAYOUT" hidden="1">"c3005"</definedName>
    <definedName name="IQ_DISTRIBUTABLE_CASH_SHARE" hidden="1">"c3003"</definedName>
    <definedName name="IQ_DISTRIBUTABLE_CASH_SHARE_ACT_OR_EST" hidden="1">"c4286"</definedName>
    <definedName name="IQ_DISTRIBUTABLE_CASH_SHARE_EST" hidden="1">"c4285"</definedName>
    <definedName name="IQ_DISTRIBUTABLE_CASH_SHARE_GUIDANCE" hidden="1">"c4287"</definedName>
    <definedName name="IQ_DISTRIBUTABLE_CASH_SHARE_HIGH_EST" hidden="1">"c4288"</definedName>
    <definedName name="IQ_DISTRIBUTABLE_CASH_SHARE_HIGH_GUIDANCE" hidden="1">"c4199"</definedName>
    <definedName name="IQ_DISTRIBUTABLE_CASH_SHARE_LOW_EST" hidden="1">"c4289"</definedName>
    <definedName name="IQ_DISTRIBUTABLE_CASH_SHARE_LOW_GUIDANCE" hidden="1">"c4239"</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TDDEV_EST" hidden="1">"c4294"</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ACT_OR_EST" hidden="1">"c2218"</definedName>
    <definedName name="IQ_DPS_ACT_OR_EST_REUT" hidden="1">"c5464"</definedName>
    <definedName name="IQ_DPS_EST" hidden="1">"c1674"</definedName>
    <definedName name="IQ_DPS_EST_BOTTOM_UP" hidden="1">"c5493"</definedName>
    <definedName name="IQ_DPS_EST_BOTTOM_UP_REUT" hidden="1">"c5501"</definedName>
    <definedName name="IQ_DPS_EST_REUT" hidden="1">"c3851"</definedName>
    <definedName name="IQ_DPS_GUIDANCE" hidden="1">"c4302"</definedName>
    <definedName name="IQ_DPS_HIGH_EST" hidden="1">"c1676"</definedName>
    <definedName name="IQ_DPS_HIGH_EST_REUT" hidden="1">"c3853"</definedName>
    <definedName name="IQ_DPS_HIGH_GUIDANCE" hidden="1">"c4168"</definedName>
    <definedName name="IQ_DPS_LOW_EST" hidden="1">"c1677"</definedName>
    <definedName name="IQ_DPS_LOW_EST_REUT" hidden="1">"c3854"</definedName>
    <definedName name="IQ_DPS_LOW_GUIDANCE" hidden="1">"c4208"</definedName>
    <definedName name="IQ_DPS_MEDIAN_EST" hidden="1">"c1675"</definedName>
    <definedName name="IQ_DPS_MEDIAN_EST_REUT" hidden="1">"c3852"</definedName>
    <definedName name="IQ_DPS_NUM_EST" hidden="1">"c1678"</definedName>
    <definedName name="IQ_DPS_NUM_EST_REUT" hidden="1">"c3855"</definedName>
    <definedName name="IQ_DPS_STDDEV_EST" hidden="1">"c1679"</definedName>
    <definedName name="IQ_DPS_STDDEV_EST_REUT" hidden="1">"c3856"</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ACT_OR_EST" hidden="1">"c2219"</definedName>
    <definedName name="IQ_EBIT_ACT_OR_EST_REUT" hidden="1">"c5465"</definedName>
    <definedName name="IQ_EBIT_EQ_INC" hidden="1">"c3498"</definedName>
    <definedName name="IQ_EBIT_EQ_INC_EXCL_SBC" hidden="1">"c3502"</definedName>
    <definedName name="IQ_EBIT_EST" hidden="1">"c1681"</definedName>
    <definedName name="IQ_EBIT_EST_REUT" hidden="1">"c5333"</definedName>
    <definedName name="IQ_EBIT_EXCL_SBC" hidden="1">"c3082"</definedName>
    <definedName name="IQ_EBIT_GUIDANCE" hidden="1">"c4303"</definedName>
    <definedName name="IQ_EBIT_GW_ACT_OR_EST" hidden="1">"c4306"</definedName>
    <definedName name="IQ_EBIT_GW_EST" hidden="1">"c4305"</definedName>
    <definedName name="IQ_EBIT_GW_GUIDANCE" hidden="1">"c4307"</definedName>
    <definedName name="IQ_EBIT_GW_HIGH_EST" hidden="1">"c4308"</definedName>
    <definedName name="IQ_EBIT_GW_HIGH_GUIDANCE" hidden="1">"c4171"</definedName>
    <definedName name="IQ_EBIT_GW_LOW_EST" hidden="1">"c4309"</definedName>
    <definedName name="IQ_EBIT_GW_LOW_GUIDANCE" hidden="1">"c4211"</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GUIDANCE" hidden="1">"c4172"</definedName>
    <definedName name="IQ_EBIT_INT" hidden="1">"c360"</definedName>
    <definedName name="IQ_EBIT_LOW_EST" hidden="1">"c1684"</definedName>
    <definedName name="IQ_EBIT_LOW_EST_REUT" hidden="1">"c5336"</definedName>
    <definedName name="IQ_EBIT_LOW_GUIDANCE" hidden="1">"c4212"</definedName>
    <definedName name="IQ_EBIT_MARGIN" hidden="1">"c359"</definedName>
    <definedName name="IQ_EBIT_MEDIAN_EST" hidden="1">"c1682"</definedName>
    <definedName name="IQ_EBIT_MEDIAN_EST_REUT" hidden="1">"c5334"</definedName>
    <definedName name="IQ_EBIT_NUM_EST" hidden="1">"c1685"</definedName>
    <definedName name="IQ_EBIT_NUM_EST_REUT" hidden="1">"c5337"</definedName>
    <definedName name="IQ_EBIT_OVER_IE" hidden="1">"c1369"</definedName>
    <definedName name="IQ_EBIT_SBC_ACT_OR_EST" hidden="1">"c4316"</definedName>
    <definedName name="IQ_EBIT_SBC_EST" hidden="1">"c4315"</definedName>
    <definedName name="IQ_EBIT_SBC_GUIDANCE" hidden="1">"c4317"</definedName>
    <definedName name="IQ_EBIT_SBC_GW_ACT_OR_EST" hidden="1">"c4320"</definedName>
    <definedName name="IQ_EBIT_SBC_GW_EST" hidden="1">"c4319"</definedName>
    <definedName name="IQ_EBIT_SBC_GW_GUIDANCE" hidden="1">"c4321"</definedName>
    <definedName name="IQ_EBIT_SBC_GW_HIGH_EST" hidden="1">"c4322"</definedName>
    <definedName name="IQ_EBIT_SBC_GW_HIGH_GUIDANCE" hidden="1">"c4193"</definedName>
    <definedName name="IQ_EBIT_SBC_GW_LOW_EST" hidden="1">"c4323"</definedName>
    <definedName name="IQ_EBIT_SBC_GW_LOW_GUIDANCE" hidden="1">"c4233"</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LOW_EST" hidden="1">"c4329"</definedName>
    <definedName name="IQ_EBIT_SBC_LOW_GUIDANCE" hidden="1">"c4232"</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ACT_OR_EST_REUT" hidden="1">"c5462"</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GUIDANCE" hidden="1">"c4334"</definedName>
    <definedName name="IQ_EBITDA_HIGH_EST" hidden="1">"c370"</definedName>
    <definedName name="IQ_EBITDA_HIGH_EST_REUT" hidden="1">"c3642"</definedName>
    <definedName name="IQ_EBITDA_HIGH_GUIDANCE" hidden="1">"c4170"</definedName>
    <definedName name="IQ_EBITDA_INT" hidden="1">"c373"</definedName>
    <definedName name="IQ_EBITDA_LOW_EST" hidden="1">"c371"</definedName>
    <definedName name="IQ_EBITDA_LOW_EST_REUT" hidden="1">"c3643"</definedName>
    <definedName name="IQ_EBITDA_LOW_GUIDANCE" hidden="1">"c4210"</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BC_EST" hidden="1">"c4336"</definedName>
    <definedName name="IQ_EBITDA_SBC_GUIDANCE" hidden="1">"c4338"</definedName>
    <definedName name="IQ_EBITDA_SBC_HIGH_EST" hidden="1">"c4339"</definedName>
    <definedName name="IQ_EBITDA_SBC_HIGH_GUIDANCE" hidden="1">"c4194"</definedName>
    <definedName name="IQ_EBITDA_SBC_LOW_EST" hidden="1">"c4340"</definedName>
    <definedName name="IQ_EBITDA_SBC_LOW_GUIDANCE" hidden="1">"c4234"</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GAAP_GUIDANCE" hidden="1">"c4345"</definedName>
    <definedName name="IQ_EBT_GAAP_HIGH_GUIDANCE" hidden="1">"c4174"</definedName>
    <definedName name="IQ_EBT_GAAP_LOW_GUIDANCE" hidden="1">"c4214"</definedName>
    <definedName name="IQ_EBT_GUIDANCE" hidden="1">"c4346"</definedName>
    <definedName name="IQ_EBT_GW_GUIDANCE" hidden="1">"c4347"</definedName>
    <definedName name="IQ_EBT_GW_HIGH_GUIDANCE" hidden="1">"c4175"</definedName>
    <definedName name="IQ_EBT_GW_LOW_GUIDANCE" hidden="1">"c4215"</definedName>
    <definedName name="IQ_EBT_HIGH_GUIDANCE" hidden="1">"c4173"</definedName>
    <definedName name="IQ_EBT_INCL_MARGIN" hidden="1">"c387"</definedName>
    <definedName name="IQ_EBT_INS" hidden="1">"c388"</definedName>
    <definedName name="IQ_EBT_LOW_GUIDANCE" hidden="1">"c4213"</definedName>
    <definedName name="IQ_EBT_REIT" hidden="1">"c389"</definedName>
    <definedName name="IQ_EBT_SBC_ACT_OR_EST" hidden="1">"c4350"</definedName>
    <definedName name="IQ_EBT_SBC_EST" hidden="1">"c4349"</definedName>
    <definedName name="IQ_EBT_SBC_GUIDANCE" hidden="1">"c4351"</definedName>
    <definedName name="IQ_EBT_SBC_GW_ACT_OR_EST" hidden="1">"c4354"</definedName>
    <definedName name="IQ_EBT_SBC_GW_EST" hidden="1">"c4353"</definedName>
    <definedName name="IQ_EBT_SBC_GW_GUIDANCE" hidden="1">"c4355"</definedName>
    <definedName name="IQ_EBT_SBC_GW_HIGH_EST" hidden="1">"c4356"</definedName>
    <definedName name="IQ_EBT_SBC_GW_HIGH_GUIDANCE" hidden="1">"c4191"</definedName>
    <definedName name="IQ_EBT_SBC_GW_LOW_EST" hidden="1">"c4357"</definedName>
    <definedName name="IQ_EBT_SBC_GW_LOW_GUIDANCE" hidden="1">"c4231"</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LOW_EST" hidden="1">"c4363"</definedName>
    <definedName name="IQ_EBT_SBC_LOW_GUIDANCE" hidden="1">"c4230"</definedName>
    <definedName name="IQ_EBT_SBC_MEDIAN_EST" hidden="1">"c4364"</definedName>
    <definedName name="IQ_EBT_SBC_NUM_EST" hidden="1">"c4365"</definedName>
    <definedName name="IQ_EBT_SBC_STDDEV_EST" hidden="1">"c4366"</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ACT_OR_EST_REUT" hidden="1">"c5460"</definedName>
    <definedName name="IQ_EPS_EST" hidden="1">"c399"</definedName>
    <definedName name="IQ_EPS_EST_BOTTOM_UP" hidden="1">"c5489"</definedName>
    <definedName name="IQ_EPS_EST_BOTTOM_UP_REUT" hidden="1">"c5497"</definedName>
    <definedName name="IQ_EPS_EST_REUT" hidden="1">"c5453"</definedName>
    <definedName name="IQ_EPS_EXCL_GUIDANCE" hidden="1">"c4368"</definedName>
    <definedName name="IQ_EPS_EXCL_HIGH_GUIDANCE" hidden="1">"c4369"</definedName>
    <definedName name="IQ_EPS_EXCL_LOW_GUIDANCE" hidden="1">"c4204"</definedName>
    <definedName name="IQ_EPS_GAAP_GUIDANCE" hidden="1">"c4370"</definedName>
    <definedName name="IQ_EPS_GAAP_HIGH_GUIDANCE" hidden="1">"c4371"</definedName>
    <definedName name="IQ_EPS_GAAP_LOW_GUIDANCE" hidden="1">"c4205"</definedName>
    <definedName name="IQ_EPS_GW_ACT_OR_EST" hidden="1">"c2223"</definedName>
    <definedName name="IQ_EPS_GW_ACT_OR_EST_REUT" hidden="1">"c5469"</definedName>
    <definedName name="IQ_EPS_GW_EST" hidden="1">"c1737"</definedName>
    <definedName name="IQ_EPS_GW_EST_BOTTOM_UP" hidden="1">"c5491"</definedName>
    <definedName name="IQ_EPS_GW_EST_BOTTOM_UP_REUT" hidden="1">"c5499"</definedName>
    <definedName name="IQ_EPS_GW_EST_REUT" hidden="1">"c5389"</definedName>
    <definedName name="IQ_EPS_GW_GUIDANCE" hidden="1">"c4372"</definedName>
    <definedName name="IQ_EPS_GW_HIGH_EST" hidden="1">"c1739"</definedName>
    <definedName name="IQ_EPS_GW_HIGH_EST_REUT" hidden="1">"c5391"</definedName>
    <definedName name="IQ_EPS_GW_HIGH_GUIDANCE" hidden="1">"c4373"</definedName>
    <definedName name="IQ_EPS_GW_LOW_EST" hidden="1">"c1740"</definedName>
    <definedName name="IQ_EPS_GW_LOW_EST_REUT" hidden="1">"c5392"</definedName>
    <definedName name="IQ_EPS_GW_LOW_GUIDANCE" hidden="1">"c4206"</definedName>
    <definedName name="IQ_EPS_GW_MEDIAN_EST" hidden="1">"c1738"</definedName>
    <definedName name="IQ_EPS_GW_MEDIAN_EST_REUT" hidden="1">"c5390"</definedName>
    <definedName name="IQ_EPS_GW_NUM_EST" hidden="1">"c1741"</definedName>
    <definedName name="IQ_EPS_GW_NUM_EST_REUT" hidden="1">"c5393"</definedName>
    <definedName name="IQ_EPS_GW_STDDEV_EST" hidden="1">"c1742"</definedName>
    <definedName name="IQ_EPS_GW_STDDEV_EST_REUT" hidden="1">"c5394"</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ORM" hidden="1">"c1902"</definedName>
    <definedName name="IQ_EPS_NORM_EST" hidden="1">"c2226"</definedName>
    <definedName name="IQ_EPS_NORM_EST_BOTTOM_UP" hidden="1">"c5490"</definedName>
    <definedName name="IQ_EPS_NORM_EST_BOTTOM_UP_REUT" hidden="1">"c5498"</definedName>
    <definedName name="IQ_EPS_NORM_EST_REUT" hidden="1">"c5326"</definedName>
    <definedName name="IQ_EPS_NORM_HIGH_EST" hidden="1">"c2228"</definedName>
    <definedName name="IQ_EPS_NORM_HIGH_EST_REUT" hidden="1">"c5328"</definedName>
    <definedName name="IQ_EPS_NORM_LOW_EST" hidden="1">"c2229"</definedName>
    <definedName name="IQ_EPS_NORM_LOW_EST_REUT" hidden="1">"c5329"</definedName>
    <definedName name="IQ_EPS_NORM_MEDIAN_EST" hidden="1">"c2227"</definedName>
    <definedName name="IQ_EPS_NORM_MEDIAN_EST_REUT" hidden="1">"c5327"</definedName>
    <definedName name="IQ_EPS_NORM_NUM_EST" hidden="1">"c2230"</definedName>
    <definedName name="IQ_EPS_NORM_NUM_EST_REUT" hidden="1">"c5330"</definedName>
    <definedName name="IQ_EPS_NORM_STDDEV_EST" hidden="1">"c2231"</definedName>
    <definedName name="IQ_EPS_NORM_STDDEV_EST_REUT" hidden="1">"c5331"</definedName>
    <definedName name="IQ_EPS_NUM_EST" hidden="1">"c402"</definedName>
    <definedName name="IQ_EPS_NUM_EST_REUT" hidden="1">"c5451"</definedName>
    <definedName name="IQ_EPS_REPORT_ACT_OR_EST" hidden="1">"c2224"</definedName>
    <definedName name="IQ_EPS_REPORT_ACT_OR_EST_REUT" hidden="1">"c5470"</definedName>
    <definedName name="IQ_EPS_REPORTED_EST" hidden="1">"c1744"</definedName>
    <definedName name="IQ_EPS_REPORTED_EST_BOTTOM_UP" hidden="1">"c5492"</definedName>
    <definedName name="IQ_EPS_REPORTED_EST_BOTTOM_UP_REUT" hidden="1">"c5500"</definedName>
    <definedName name="IQ_EPS_REPORTED_EST_REUT" hidden="1">"c5396"</definedName>
    <definedName name="IQ_EPS_REPORTED_HIGH_EST" hidden="1">"c1746"</definedName>
    <definedName name="IQ_EPS_REPORTED_HIGH_EST_REUT" hidden="1">"c5398"</definedName>
    <definedName name="IQ_EPS_REPORTED_LOW_EST" hidden="1">"c1747"</definedName>
    <definedName name="IQ_EPS_REPORTED_LOW_EST_REUT" hidden="1">"c5399"</definedName>
    <definedName name="IQ_EPS_REPORTED_MEDIAN_EST" hidden="1">"c1745"</definedName>
    <definedName name="IQ_EPS_REPORTED_MEDIAN_EST_REUT" hidden="1">"c5397"</definedName>
    <definedName name="IQ_EPS_REPORTED_NUM_EST" hidden="1">"c1748"</definedName>
    <definedName name="IQ_EPS_REPORTED_NUM_EST_REUT" hidden="1">"c5400"</definedName>
    <definedName name="IQ_EPS_REPORTED_STDDEV_EST" hidden="1">"c1749"</definedName>
    <definedName name="IQ_EPS_REPORTED_STDDEV_EST_REUT" hidden="1">"c5401"</definedName>
    <definedName name="IQ_EPS_SBC_ACT_OR_EST" hidden="1">"c4376"</definedName>
    <definedName name="IQ_EPS_SBC_EST" hidden="1">"c4375"</definedName>
    <definedName name="IQ_EPS_SBC_GUIDANCE" hidden="1">"c4377"</definedName>
    <definedName name="IQ_EPS_SBC_GW_ACT_OR_EST" hidden="1">"c4380"</definedName>
    <definedName name="IQ_EPS_SBC_GW_EST" hidden="1">"c4379"</definedName>
    <definedName name="IQ_EPS_SBC_GW_GUIDANCE" hidden="1">"c4381"</definedName>
    <definedName name="IQ_EPS_SBC_GW_HIGH_EST" hidden="1">"c4382"</definedName>
    <definedName name="IQ_EPS_SBC_GW_HIGH_GUIDANCE" hidden="1">"c4189"</definedName>
    <definedName name="IQ_EPS_SBC_GW_LOW_EST" hidden="1">"c4383"</definedName>
    <definedName name="IQ_EPS_SBC_GW_LOW_GUIDANCE" hidden="1">"c4229"</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LOW_EST" hidden="1">"c4389"</definedName>
    <definedName name="IQ_EPS_SBC_LOW_GUIDANCE" hidden="1">"c4228"</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REUT" hidden="1">"c5452"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BV_REUT" hidden="1">"c5409"</definedName>
    <definedName name="IQ_EST_ACT_BV_SHARE" hidden="1">"c3549"</definedName>
    <definedName name="IQ_EST_ACT_BV_SHARE_REUT" hidden="1">"c5445"</definedName>
    <definedName name="IQ_EST_ACT_CAPEX" hidden="1">"c3546"</definedName>
    <definedName name="IQ_EST_ACT_CAPEX_REUT" hidden="1">"c3975"</definedName>
    <definedName name="IQ_EST_ACT_CASH_FLOW" hidden="1">"c4394"</definedName>
    <definedName name="IQ_EST_ACT_CASH_OPER" hidden="1">"c4395"</definedName>
    <definedName name="IQ_EST_ACT_CFPS" hidden="1">"c1673"</definedName>
    <definedName name="IQ_EST_ACT_CFPS_REUT" hidden="1">"c3850"</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DA" hidden="1">"c1664"</definedName>
    <definedName name="IQ_EST_ACT_EBITDA_REUT" hidden="1">"c3836"</definedName>
    <definedName name="IQ_EST_ACT_EBITDA_SBC" hidden="1">"c4401"</definedName>
    <definedName name="IQ_EST_ACT_EBT_SBC" hidden="1">"c4402"</definedName>
    <definedName name="IQ_EST_ACT_EBT_SBC_GW" hidden="1">"c4403"</definedName>
    <definedName name="IQ_EST_ACT_EPS" hidden="1">"c1648"</definedName>
    <definedName name="IQ_EST_ACT_EPS_GW" hidden="1">"c1743"</definedName>
    <definedName name="IQ_EST_ACT_EPS_GW_REUT" hidden="1">"c5395"</definedName>
    <definedName name="IQ_EST_ACT_EPS_NORM" hidden="1">"c2232"</definedName>
    <definedName name="IQ_EST_ACT_EPS_NORM_REUT" hidden="1">"c5332"</definedName>
    <definedName name="IQ_EST_ACT_EPS_REPORTED" hidden="1">"c1750"</definedName>
    <definedName name="IQ_EST_ACT_EPS_REPORTED_REUT" hidden="1">"c5402"</definedName>
    <definedName name="IQ_EST_ACT_EPS_REUT" hidden="1">"c5457"</definedName>
    <definedName name="IQ_EST_ACT_EPS_SBC" hidden="1">"c4404"</definedName>
    <definedName name="IQ_EST_ACT_EPS_SBC_GW" hidden="1">"c4405"</definedName>
    <definedName name="IQ_EST_ACT_FFO" hidden="1">"c1666"</definedName>
    <definedName name="IQ_EST_ACT_FFO_ADJ" hidden="1">"c4406"</definedName>
    <definedName name="IQ_EST_ACT_FFO_REUT" hidden="1">"c3843"</definedName>
    <definedName name="IQ_EST_ACT_FFO_SHARE" hidden="1">"c4407"</definedName>
    <definedName name="IQ_EST_ACT_GROSS_MARGIN" hidden="1">"c5553"</definedName>
    <definedName name="IQ_EST_ACT_MAINT_CAPEX" hidden="1">"c4408"</definedName>
    <definedName name="IQ_EST_ACT_NAV" hidden="1">"c1757"</definedName>
    <definedName name="IQ_EST_ACT_NET_DEBT" hidden="1">"c3545"</definedName>
    <definedName name="IQ_EST_ACT_NET_DEBT_REUT" hidden="1">"c5446"</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OPER_INC" hidden="1">"c1694"</definedName>
    <definedName name="IQ_EST_ACT_OPER_INC_REUT" hidden="1">"c5346"</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EQUITY" hidden="1">"c3548"</definedName>
    <definedName name="IQ_EST_ACT_RETURN_EQUITY_REUT" hidden="1">"c3989"</definedName>
    <definedName name="IQ_EST_ACT_REV" hidden="1">"c2113"</definedName>
    <definedName name="IQ_EST_ACT_REV_REUT" hidden="1">"c3835"</definedName>
    <definedName name="IQ_EST_BV_DIFF_REUT" hidden="1">"c5433"</definedName>
    <definedName name="IQ_EST_BV_SHARE_DIFF" hidden="1">"c4147"</definedName>
    <definedName name="IQ_EST_BV_SHARE_SURPRISE_PERCENT" hidden="1">"c4148"</definedName>
    <definedName name="IQ_EST_BV_SURPRISE_PERCENT_REUT" hidden="1">"c5434"</definedName>
    <definedName name="IQ_EST_CAPEX_DIFF" hidden="1">"c4149"</definedName>
    <definedName name="IQ_EST_CAPEX_GROWTH_1YR" hidden="1">"c3588"</definedName>
    <definedName name="IQ_EST_CAPEX_GROWTH_1YR_REUT" hidden="1">"c5447"</definedName>
    <definedName name="IQ_EST_CAPEX_GROWTH_2YR" hidden="1">"c3589"</definedName>
    <definedName name="IQ_EST_CAPEX_GROWTH_2YR_REUT" hidden="1">"c5448"</definedName>
    <definedName name="IQ_EST_CAPEX_GROWTH_Q_1YR" hidden="1">"c3590"</definedName>
    <definedName name="IQ_EST_CAPEX_GROWTH_Q_1YR_REUT" hidden="1">"c5449"</definedName>
    <definedName name="IQ_EST_CAPEX_SEQ_GROWTH_Q" hidden="1">"c3591"</definedName>
    <definedName name="IQ_EST_CAPEX_SEQ_GROWTH_Q_REUT" hidden="1">"c5450"</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GROWTH_1YR" hidden="1">"c1774"</definedName>
    <definedName name="IQ_EST_CFPS_GROWTH_1YR_REUT" hidden="1">"c3878"</definedName>
    <definedName name="IQ_EST_CFPS_GROWTH_2YR" hidden="1">"c1775"</definedName>
    <definedName name="IQ_EST_CFPS_GROWTH_2YR_REUT" hidden="1">"c3879"</definedName>
    <definedName name="IQ_EST_CFPS_GROWTH_Q_1YR" hidden="1">"c1776"</definedName>
    <definedName name="IQ_EST_CFPS_GROWTH_Q_1YR_REUT" hidden="1">"c3880"</definedName>
    <definedName name="IQ_EST_CFPS_SEQ_GROWTH_Q" hidden="1">"c1777"</definedName>
    <definedName name="IQ_EST_CFPS_SEQ_GROWTH_Q_REUT" hidden="1">"c3881"</definedName>
    <definedName name="IQ_EST_CFPS_SURPRISE_PERCENT" hidden="1">"c1872"</definedName>
    <definedName name="IQ_EST_CFPS_SURPRISE_PERCENT_REUT" hidden="1">"c3893"</definedName>
    <definedName name="IQ_EST_CURRENCY" hidden="1">"c2140"</definedName>
    <definedName name="IQ_EST_CURRENCY_REUT" hidden="1">"c5437"</definedName>
    <definedName name="IQ_EST_DATE" hidden="1">"c1634"</definedName>
    <definedName name="IQ_EST_DATE_REUT" hidden="1">"c5438"</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GROWTH_1YR" hidden="1">"c1778"</definedName>
    <definedName name="IQ_EST_DPS_GROWTH_1YR_REUT" hidden="1">"c3882"</definedName>
    <definedName name="IQ_EST_DPS_GROWTH_2YR" hidden="1">"c1779"</definedName>
    <definedName name="IQ_EST_DPS_GROWTH_2YR_REUT" hidden="1">"c3883"</definedName>
    <definedName name="IQ_EST_DPS_GROWTH_Q_1YR" hidden="1">"c1780"</definedName>
    <definedName name="IQ_EST_DPS_GROWTH_Q_1YR_REUT" hidden="1">"c3884"</definedName>
    <definedName name="IQ_EST_DPS_SEQ_GROWTH_Q" hidden="1">"c1781"</definedName>
    <definedName name="IQ_EST_DPS_SEQ_GROWTH_Q_REUT" hidden="1">"c3885"</definedName>
    <definedName name="IQ_EST_DPS_SURPRISE_PERCENT" hidden="1">"c1874"</definedName>
    <definedName name="IQ_EST_DPS_SURPRISE_PERCENT_REUT" hidden="1">"c3895"</definedName>
    <definedName name="IQ_EST_EBIT_DIFF" hidden="1">"c1875"</definedName>
    <definedName name="IQ_EST_EBIT_DIFF_REUT" hidden="1">"c5413"</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DA_DIFF" hidden="1">"c1867"</definedName>
    <definedName name="IQ_EST_EBITDA_DIFF_REUT" hidden="1">"c3888"</definedName>
    <definedName name="IQ_EST_EBITDA_GROWTH_1YR" hidden="1">"c1766"</definedName>
    <definedName name="IQ_EST_EBITDA_GROWTH_1YR_REUT" hidden="1">"c3864"</definedName>
    <definedName name="IQ_EST_EBITDA_GROWTH_2YR" hidden="1">"c1767"</definedName>
    <definedName name="IQ_EST_EBITDA_GROWTH_2YR_REUT" hidden="1">"c3865"</definedName>
    <definedName name="IQ_EST_EBITDA_GROWTH_Q_1YR" hidden="1">"c1768"</definedName>
    <definedName name="IQ_EST_EBITDA_GROWTH_Q_1YR_REUT" hidden="1">"c3866"</definedName>
    <definedName name="IQ_EST_EBITDA_SBC_DIFF" hidden="1">"c4335"</definedName>
    <definedName name="IQ_EST_EBITDA_SBC_SURPRISE_PERCENT" hidden="1">"c4344"</definedName>
    <definedName name="IQ_EST_EBITDA_SEQ_GROWTH_Q" hidden="1">"c1769"</definedName>
    <definedName name="IQ_EST_EBITDA_SEQ_GROWTH_Q_REUT" hidden="1">"c3867"</definedName>
    <definedName name="IQ_EST_EBITDA_SURPRISE_PERCENT" hidden="1">"c1868"</definedName>
    <definedName name="IQ_EST_EBITDA_SURPRISE_PERCENT_REUT" hidden="1">"c3889"</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REUT" hidden="1">"c5458"</definedName>
    <definedName name="IQ_EST_EPS_GROWTH_1YR" hidden="1">"c1636"</definedName>
    <definedName name="IQ_EST_EPS_GROWTH_1YR_REUT" hidden="1">"c3646"</definedName>
    <definedName name="IQ_EST_EPS_GROWTH_2YR" hidden="1">"c1637"</definedName>
    <definedName name="IQ_EST_EPS_GROWTH_2YR_REUT" hidden="1">"c3858"</definedName>
    <definedName name="IQ_EST_EPS_GROWTH_5YR" hidden="1">"c1655"</definedName>
    <definedName name="IQ_EST_EPS_GROWTH_5YR_BOTTOM_UP" hidden="1">"c5487"</definedName>
    <definedName name="IQ_EST_EPS_GROWTH_5YR_BOTTOM_UP_REUT" hidden="1">"c5495"</definedName>
    <definedName name="IQ_EST_EPS_GROWTH_5YR_HIGH" hidden="1">"c1657"</definedName>
    <definedName name="IQ_EST_EPS_GROWTH_5YR_HIGH_REUT" hidden="1">"c5322"</definedName>
    <definedName name="IQ_EST_EPS_GROWTH_5YR_LOW" hidden="1">"c1658"</definedName>
    <definedName name="IQ_EST_EPS_GROWTH_5YR_LOW_REUT" hidden="1">"c5323"</definedName>
    <definedName name="IQ_EST_EPS_GROWTH_5YR_MEDIAN" hidden="1">"c1656"</definedName>
    <definedName name="IQ_EST_EPS_GROWTH_5YR_MEDIAN_REUT" hidden="1">"c5321"</definedName>
    <definedName name="IQ_EST_EPS_GROWTH_5YR_NUM" hidden="1">"c1659"</definedName>
    <definedName name="IQ_EST_EPS_GROWTH_5YR_NUM_REUT" hidden="1">"c5324"</definedName>
    <definedName name="IQ_EST_EPS_GROWTH_5YR_REUT" hidden="1">"c3633"</definedName>
    <definedName name="IQ_EST_EPS_GROWTH_5YR_STDDEV" hidden="1">"c1660"</definedName>
    <definedName name="IQ_EST_EPS_GROWTH_5YR_STDDEV_REUT" hidden="1">"c5325"</definedName>
    <definedName name="IQ_EST_EPS_GROWTH_Q_1YR" hidden="1">"c1641"</definedName>
    <definedName name="IQ_EST_EPS_GROWTH_Q_1YR_REUT" hidden="1">"c5410"</definedName>
    <definedName name="IQ_EST_EPS_GW_DIFF" hidden="1">"c1891"</definedName>
    <definedName name="IQ_EST_EPS_GW_DIFF_REUT" hidden="1">"c5429"</definedName>
    <definedName name="IQ_EST_EPS_GW_SURPRISE_PERCENT" hidden="1">"c1892"</definedName>
    <definedName name="IQ_EST_EPS_GW_SURPRISE_PERCENT_REUT" hidden="1">"c5430"</definedName>
    <definedName name="IQ_EST_EPS_NORM_DIFF" hidden="1">"c2247"</definedName>
    <definedName name="IQ_EST_EPS_NORM_DIFF_REUT" hidden="1">"c5411"</definedName>
    <definedName name="IQ_EST_EPS_NORM_SURPRISE_PERCENT" hidden="1">"c2248"</definedName>
    <definedName name="IQ_EST_EPS_NORM_SURPRISE_PERCENT_REUT" hidden="1">"c5412"</definedName>
    <definedName name="IQ_EST_EPS_REPORT_DIFF" hidden="1">"c1893"</definedName>
    <definedName name="IQ_EST_EPS_REPORT_DIFF_REUT" hidden="1">"c5431"</definedName>
    <definedName name="IQ_EST_EPS_REPORT_SURPRISE_PERCENT" hidden="1">"c1894"</definedName>
    <definedName name="IQ_EST_EPS_REPORT_SURPRISE_PERCENT_REUT" hidden="1">"c5432"</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REUT" hidden="1">"c3859"</definedName>
    <definedName name="IQ_EST_EPS_SURPRISE_PERCENT" hidden="1">"c1635"</definedName>
    <definedName name="IQ_EST_EPS_SURPRISE_PERCENT_REUT" hidden="1">"c5459"</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"c1869"</definedName>
    <definedName name="IQ_EST_FFO_DIFF_REUT" hidden="1">"c3890"</definedName>
    <definedName name="IQ_EST_FFO_GROWTH_1YR" hidden="1">"c1770"</definedName>
    <definedName name="IQ_EST_FFO_GROWTH_1YR_REUT" hidden="1">"c3874"</definedName>
    <definedName name="IQ_EST_FFO_GROWTH_2YR" hidden="1">"c1771"</definedName>
    <definedName name="IQ_EST_FFO_GROWTH_2YR_REUT" hidden="1">"c3875"</definedName>
    <definedName name="IQ_EST_FFO_GROWTH_Q_1YR" hidden="1">"c1772"</definedName>
    <definedName name="IQ_EST_FFO_GROWTH_Q_1YR_REUT" hidden="1">"c3876"</definedName>
    <definedName name="IQ_EST_FFO_SEQ_GROWTH_Q" hidden="1">"c1773"</definedName>
    <definedName name="IQ_EST_FFO_SEQ_GROWTH_Q_REUT" hidden="1">"c3877"</definedName>
    <definedName name="IQ_EST_FFO_SHARE_DIFF" hidden="1">"c4444"</definedName>
    <definedName name="IQ_EST_FFO_SHARE_GROWTH_1YR" hidden="1">"c4425"</definedName>
    <definedName name="IQ_EST_FFO_SHARE_GROWTH_2YR" hidden="1">"c4426"</definedName>
    <definedName name="IQ_EST_FFO_SHARE_GROWTH_Q_1YR" hidden="1">"c4427"</definedName>
    <definedName name="IQ_EST_FFO_SHARE_SEQ_GROWTH_Q" hidden="1">"c4428"</definedName>
    <definedName name="IQ_EST_FFO_SHARE_SURPRISE_PERCENT" hidden="1">"c4453"</definedName>
    <definedName name="IQ_EST_FFO_SURPRISE_PERCENT" hidden="1">"c1870"</definedName>
    <definedName name="IQ_EST_FFO_SURPRISE_PERCENT_REUT" hidden="1">"c3891"</definedName>
    <definedName name="IQ_EST_FOOTNOTE" hidden="1">"c4540"</definedName>
    <definedName name="IQ_EST_FOOTNOTE_REUT" hidden="1">"c5478"</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URPRISE_PERCENT" hidden="1">"c1896"</definedName>
    <definedName name="IQ_EST_NET_DEBT_DIFF" hidden="1">"c4466"</definedName>
    <definedName name="IQ_EST_NET_DEBT_SURPRISE_PERCENT" hidden="1">"c4468"</definedName>
    <definedName name="IQ_EST_NI_DIFF" hidden="1">"c1885"</definedName>
    <definedName name="IQ_EST_NI_DIFF_REUT" hidden="1">"c5423"</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UM_BUY" hidden="1">"c1759"</definedName>
    <definedName name="IQ_EST_NUM_BUY_REUT" hidden="1">"c3869"</definedName>
    <definedName name="IQ_EST_NUM_HOLD" hidden="1">"c1761"</definedName>
    <definedName name="IQ_EST_NUM_HOLD_REUT" hidden="1">"c3871"</definedName>
    <definedName name="IQ_EST_NUM_NO_OPINION" hidden="1">"c1758"</definedName>
    <definedName name="IQ_EST_NUM_NO_OPINION_REUT" hidden="1">"c3868"</definedName>
    <definedName name="IQ_EST_NUM_OUTPERFORM" hidden="1">"c1760"</definedName>
    <definedName name="IQ_EST_NUM_OUTPERFORM_REUT" hidden="1">"c3870"</definedName>
    <definedName name="IQ_EST_NUM_SELL" hidden="1">"c1763"</definedName>
    <definedName name="IQ_EST_NUM_SELL_REUT" hidden="1">"c3873"</definedName>
    <definedName name="IQ_EST_NUM_UNDERPERFORM" hidden="1">"c1762"</definedName>
    <definedName name="IQ_EST_NUM_UNDERPERFORM_REUT" hidden="1">"c3872"</definedName>
    <definedName name="IQ_EST_OPER_INC_DIFF" hidden="1">"c1877"</definedName>
    <definedName name="IQ_EST_OPER_INC_DIFF_REUT" hidden="1">"c5415"</definedName>
    <definedName name="IQ_EST_OPER_INC_SURPRISE_PERCENT" hidden="1">"c1878"</definedName>
    <definedName name="IQ_EST_OPER_INC_SURPRISE_PERCENT_REUT" hidden="1">"c5416"</definedName>
    <definedName name="IQ_EST_PRE_TAX_DIFF" hidden="1">"c1879"</definedName>
    <definedName name="IQ_EST_PRE_TAX_DIFF_REUT" hidden="1">"c5417"</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RECURRING_PROFIT_SHARE_DIFF" hidden="1">"c4505"</definedName>
    <definedName name="IQ_EST_RECURRING_PROFIT_SHARE_SURPRISE_PERCENT" hidden="1">"c4515"</definedName>
    <definedName name="IQ_EST_REV_DIFF" hidden="1">"c1865"</definedName>
    <definedName name="IQ_EST_REV_DIFF_REUT" hidden="1">"c3886"</definedName>
    <definedName name="IQ_EST_REV_GROWTH_1YR" hidden="1">"c1638"</definedName>
    <definedName name="IQ_EST_REV_GROWTH_1YR_REUT" hidden="1">"c3860"</definedName>
    <definedName name="IQ_EST_REV_GROWTH_2YR" hidden="1">"c1639"</definedName>
    <definedName name="IQ_EST_REV_GROWTH_2YR_REUT" hidden="1">"c3861"</definedName>
    <definedName name="IQ_EST_REV_GROWTH_Q_1YR" hidden="1">"c1640"</definedName>
    <definedName name="IQ_EST_REV_GROWTH_Q_1YR_REUT" hidden="1">"c3862"</definedName>
    <definedName name="IQ_EST_REV_SEQ_GROWTH_Q" hidden="1">"c1765"</definedName>
    <definedName name="IQ_EST_REV_SEQ_GROWTH_Q_REUT" hidden="1">"c3863"</definedName>
    <definedName name="IQ_EST_REV_SURPRISE_PERCENT" hidden="1">"c1866"</definedName>
    <definedName name="IQ_EST_REV_SURPRISE_PERCENT_REUT" hidden="1">"c3887"</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CT_OR_EST" hidden="1">"c2216"</definedName>
    <definedName name="IQ_FFO_ADJ_ACT_OR_EST" hidden="1">"c4435"</definedName>
    <definedName name="IQ_FFO_ADJ_EST" hidden="1">"c4434"</definedName>
    <definedName name="IQ_FFO_ADJ_GUIDANCE" hidden="1">"c4436"</definedName>
    <definedName name="IQ_FFO_ADJ_HIGH_EST" hidden="1">"c4437"</definedName>
    <definedName name="IQ_FFO_ADJ_HIGH_GUIDANCE" hidden="1">"c4202"</definedName>
    <definedName name="IQ_FFO_ADJ_LOW_EST" hidden="1">"c4438"</definedName>
    <definedName name="IQ_FFO_ADJ_LOW_GUIDANCE" hidden="1">"c4242"</definedName>
    <definedName name="IQ_FFO_ADJ_MEDIAN_EST" hidden="1">"c4439"</definedName>
    <definedName name="IQ_FFO_ADJ_NUM_EST" hidden="1">"c4440"</definedName>
    <definedName name="IQ_FFO_ADJ_STDDEV_EST" hidden="1">"c4441"</definedName>
    <definedName name="IQ_FFO_EST" hidden="1">"c418"</definedName>
    <definedName name="IQ_FFO_EST_REUT" hidden="1">"c3837"</definedName>
    <definedName name="IQ_FFO_GUIDANCE" hidden="1">"c4443"</definedName>
    <definedName name="IQ_FFO_HIGH_EST" hidden="1">"c419"</definedName>
    <definedName name="IQ_FFO_HIGH_EST_REUT" hidden="1">"c3839"</definedName>
    <definedName name="IQ_FFO_HIGH_GUIDANCE" hidden="1">"c4184"</definedName>
    <definedName name="IQ_FFO_LOW_EST" hidden="1">"c420"</definedName>
    <definedName name="IQ_FFO_LOW_EST_REUT" hidden="1">"c3840"</definedName>
    <definedName name="IQ_FFO_LOW_GUIDANCE" hidden="1">"c4224"</definedName>
    <definedName name="IQ_FFO_MEDIAN_EST" hidden="1">"c1665"</definedName>
    <definedName name="IQ_FFO_MEDIAN_EST_REUT" hidden="1">"c3838"</definedName>
    <definedName name="IQ_FFO_NUM_EST" hidden="1">"c421"</definedName>
    <definedName name="IQ_FFO_NUM_EST_REUT" hidden="1">"c3841"</definedName>
    <definedName name="IQ_FFO_PAYOUT_RATIO" hidden="1">"c3492"</definedName>
    <definedName name="IQ_FFO_SHARE_ACT_OR_EST" hidden="1">"c4446"</definedName>
    <definedName name="IQ_FFO_SHARE_EST" hidden="1">"c4445"</definedName>
    <definedName name="IQ_FFO_SHARE_GUIDANCE" hidden="1">"c4447"</definedName>
    <definedName name="IQ_FFO_SHARE_HIGH_EST" hidden="1">"c4448"</definedName>
    <definedName name="IQ_FFO_SHARE_HIGH_GUIDANCE" hidden="1">"c4203"</definedName>
    <definedName name="IQ_FFO_SHARE_LOW_EST" hidden="1">"c4449"</definedName>
    <definedName name="IQ_FFO_SHARE_LOW_GUIDANCE" hidden="1">"c4243"</definedName>
    <definedName name="IQ_FFO_SHARE_MEDIAN_EST" hidden="1">"c4450"</definedName>
    <definedName name="IQ_FFO_SHARE_NUM_EST" hidden="1">"c4451"</definedName>
    <definedName name="IQ_FFO_SHARE_STDDEV_EST" hidden="1">"c4452"</definedName>
    <definedName name="IQ_FFO_STDDEV_EST" hidden="1">"c422"</definedName>
    <definedName name="IQ_FFO_STDDEV_EST_REUT" hidden="1">"c3842"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NOTES_PAY_TOTAL" hidden="1">"c5522"</definedName>
    <definedName name="IQ_FIN_DIV_REV" hidden="1">"c437"</definedName>
    <definedName name="IQ_FIN_DIV_ST_DEBT_TOTAL" hidden="1">"c5527"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MARGIN_ACT_OR_EST" hidden="1">"c5554"</definedName>
    <definedName name="IQ_GROSS_MARGIN_EST" hidden="1">"c5547"</definedName>
    <definedName name="IQ_GROSS_MARGIN_HIGH_EST" hidden="1">"c5549"</definedName>
    <definedName name="IQ_GROSS_MARGIN_LOW_EST" hidden="1">"c5550"</definedName>
    <definedName name="IQ_GROSS_MARGIN_MEDIAN_EST" hidden="1">"c5548"</definedName>
    <definedName name="IQ_GROSS_MARGIN_NUM_EST" hidden="1">"c5551"</definedName>
    <definedName name="IQ_GROSS_MARGIN_STDDEV_EST" hidden="1">"c5552"</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_TARGET_PRICE_REUT" hidden="1">"c5317"</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NVEST_SECURITY_SUPPL" hidden="1">"c5511"</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CAPEX_ACT_OR_EST" hidden="1">"c4458"</definedName>
    <definedName name="IQ_MAINT_CAPEX_EST" hidden="1">"c4457"</definedName>
    <definedName name="IQ_MAINT_CAPEX_GUIDANCE" hidden="1">"c4459"</definedName>
    <definedName name="IQ_MAINT_CAPEX_HIGH_EST" hidden="1">"c4460"</definedName>
    <definedName name="IQ_MAINT_CAPEX_HIGH_GUIDANCE" hidden="1">"c4197"</definedName>
    <definedName name="IQ_MAINT_CAPEX_LOW_EST" hidden="1">"c4461"</definedName>
    <definedName name="IQ_MAINT_CAPEX_LOW_GUIDANCE" hidden="1">"c4237"</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GUIDANCE" hidden="1">"c4467"</definedName>
    <definedName name="IQ_NET_DEBT_HIGH_EST" hidden="1">"c3518"</definedName>
    <definedName name="IQ_NET_DEBT_HIGH_EST_REUT" hidden="1">"c3978"</definedName>
    <definedName name="IQ_NET_DEBT_HIGH_GUIDANCE" hidden="1">"c4181"</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GUIDANCE" hidden="1">"c4221"</definedName>
    <definedName name="IQ_NET_DEBT_MEDIAN_EST" hidden="1">"c3520"</definedName>
    <definedName name="IQ_NET_DEBT_MEDIAN_EST_REUT" hidden="1">"c3977"</definedName>
    <definedName name="IQ_NET_DEBT_NUM_EST" hidden="1">"c3515"</definedName>
    <definedName name="IQ_NET_DEBT_NUM_EST_REUT" hidden="1">"c3980"</definedName>
    <definedName name="IQ_NET_DEBT_STDDEV_EST" hidden="1">"c3516"</definedName>
    <definedName name="IQ_NET_DEBT_STDDEV_EST_REUT" hidden="1">"c3981"</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CT_OR_EST" hidden="1">"c2222"</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EST_REUT" hidden="1">"c5368"</definedName>
    <definedName name="IQ_NI_GAAP_GUIDANCE" hidden="1">"c4470"</definedName>
    <definedName name="IQ_NI_GAAP_HIGH_GUIDANCE" hidden="1">"c4177"</definedName>
    <definedName name="IQ_NI_GAAP_LOW_GUIDANCE" hidden="1">"c4217"</definedName>
    <definedName name="IQ_NI_GUIDANCE" hidden="1">"c4469"</definedName>
    <definedName name="IQ_NI_GW_EST" hidden="1">"c1723"</definedName>
    <definedName name="IQ_NI_GW_EST_REUT" hidden="1">"c5375"</definedName>
    <definedName name="IQ_NI_GW_GUIDANCE" hidden="1">"c4471"</definedName>
    <definedName name="IQ_NI_GW_HIGH_EST" hidden="1">"c1725"</definedName>
    <definedName name="IQ_NI_GW_HIGH_EST_REUT" hidden="1">"c5377"</definedName>
    <definedName name="IQ_NI_GW_HIGH_GUIDANCE" hidden="1">"c4178"</definedName>
    <definedName name="IQ_NI_GW_LOW_EST" hidden="1">"c1726"</definedName>
    <definedName name="IQ_NI_GW_LOW_EST_REUT" hidden="1">"c5378"</definedName>
    <definedName name="IQ_NI_GW_LOW_GUIDANCE" hidden="1">"c4218"</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GUIDANCE" hidden="1">"c4176"</definedName>
    <definedName name="IQ_NI_LOW_EST" hidden="1">"c1719"</definedName>
    <definedName name="IQ_NI_LOW_EST_REUT" hidden="1">"c5371"</definedName>
    <definedName name="IQ_NI_LOW_GUIDANCE" hidden="1">"c4216"</definedName>
    <definedName name="IQ_NI_MARGIN" hidden="1">"c794"</definedName>
    <definedName name="IQ_NI_MEDIAN_EST" hidden="1">"c1717"</definedName>
    <definedName name="IQ_NI_MEDIAN_EST_REUT" hidden="1">"c5369"</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NUM_EST_REUT" hidden="1">"c5372"</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EST" hidden="1">"c4473"</definedName>
    <definedName name="IQ_NI_SBC_GUIDANCE" hidden="1">"c4475"</definedName>
    <definedName name="IQ_NI_SBC_GW_ACT_OR_EST" hidden="1">"c4478"</definedName>
    <definedName name="IQ_NI_SBC_GW_EST" hidden="1">"c4477"</definedName>
    <definedName name="IQ_NI_SBC_GW_GUIDANCE" hidden="1">"c4479"</definedName>
    <definedName name="IQ_NI_SBC_GW_HIGH_EST" hidden="1">"c4480"</definedName>
    <definedName name="IQ_NI_SBC_GW_HIGH_GUIDANCE" hidden="1">"c4187"</definedName>
    <definedName name="IQ_NI_SBC_GW_LOW_EST" hidden="1">"c4481"</definedName>
    <definedName name="IQ_NI_SBC_GW_LOW_GUIDANCE" hidden="1">"c4227"</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LOW_EST" hidden="1">"c4487"</definedName>
    <definedName name="IQ_NI_SBC_LOW_GUIDANCE" hidden="1">"c4226"</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_EPS_ACT_OR_EST" hidden="1">"c2249"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REUT" hidden="1">"c5466"</definedName>
    <definedName name="IQ_OPER_INC_BR" hidden="1">"c850"</definedName>
    <definedName name="IQ_OPER_INC_EST" hidden="1">"c1688"</definedName>
    <definedName name="IQ_OPER_INC_EST_REUT" hidden="1">"c5340"</definedName>
    <definedName name="IQ_OPER_INC_FIN" hidden="1">"c851"</definedName>
    <definedName name="IQ_OPER_INC_HIGH_EST" hidden="1">"c1690"</definedName>
    <definedName name="IQ_OPER_INC_HIGH_EST_REUT" hidden="1">"c5342"</definedName>
    <definedName name="IQ_OPER_INC_INS" hidden="1">"c852"</definedName>
    <definedName name="IQ_OPER_INC_LOW_EST" hidden="1">"c1691"</definedName>
    <definedName name="IQ_OPER_INC_LOW_EST_REUT" hidden="1">"c5343"</definedName>
    <definedName name="IQ_OPER_INC_MARGIN" hidden="1">"c1448"</definedName>
    <definedName name="IQ_OPER_INC_MEDIAN_EST" hidden="1">"c1689"</definedName>
    <definedName name="IQ_OPER_INC_MEDIAN_EST_REUT" hidden="1">"c5341"</definedName>
    <definedName name="IQ_OPER_INC_NUM_EST" hidden="1">"c1692"</definedName>
    <definedName name="IQ_OPER_INC_NUM_EST_REUT" hidden="1">"c5344"</definedName>
    <definedName name="IQ_OPER_INC_REIT" hidden="1">"c853"</definedName>
    <definedName name="IQ_OPER_INC_STDDEV_EST" hidden="1">"c1693"</definedName>
    <definedName name="IQ_OPER_INC_STDDEV_EST_REUT" hidden="1">"c5345"</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MORT" hidden="1">"c5563"</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REUT" hidden="1">"c3959"</definedName>
    <definedName name="IQ_PERCENT_CHANGE_EST_5YR_GROWTH_RATE_18MONTHS" hidden="1">"c1853"</definedName>
    <definedName name="IQ_PERCENT_CHANGE_EST_5YR_GROWTH_RATE_18MONTHS_REUT" hidden="1">"c3960"</definedName>
    <definedName name="IQ_PERCENT_CHANGE_EST_5YR_GROWTH_RATE_3MONTHS" hidden="1">"c1849"</definedName>
    <definedName name="IQ_PERCENT_CHANGE_EST_5YR_GROWTH_RATE_3MONTHS_REUT" hidden="1">"c3956"</definedName>
    <definedName name="IQ_PERCENT_CHANGE_EST_5YR_GROWTH_RATE_6MONTHS" hidden="1">"c1850"</definedName>
    <definedName name="IQ_PERCENT_CHANGE_EST_5YR_GROWTH_RATE_6MONTHS_REUT" hidden="1">"c3957"</definedName>
    <definedName name="IQ_PERCENT_CHANGE_EST_5YR_GROWTH_RATE_9MONTHS" hidden="1">"c1851"</definedName>
    <definedName name="IQ_PERCENT_CHANGE_EST_5YR_GROWTH_RATE_9MONTHS_REUT" hidden="1">"c3958"</definedName>
    <definedName name="IQ_PERCENT_CHANGE_EST_5YR_GROWTH_RATE_DAY" hidden="1">"c1846"</definedName>
    <definedName name="IQ_PERCENT_CHANGE_EST_5YR_GROWTH_RATE_DAY_REUT" hidden="1">"c3954"</definedName>
    <definedName name="IQ_PERCENT_CHANGE_EST_5YR_GROWTH_RATE_MONTH" hidden="1">"c1848"</definedName>
    <definedName name="IQ_PERCENT_CHANGE_EST_5YR_GROWTH_RATE_MONTH_REUT" hidden="1">"c3955"</definedName>
    <definedName name="IQ_PERCENT_CHANGE_EST_5YR_GROWTH_RATE_WEEK" hidden="1">"c1847"</definedName>
    <definedName name="IQ_PERCENT_CHANGE_EST_5YR_GROWTH_RATE_WEEK_REUT" hidden="1">"c5435"</definedName>
    <definedName name="IQ_PERCENT_CHANGE_EST_CFPS_12MONTHS" hidden="1">"c1812"</definedName>
    <definedName name="IQ_PERCENT_CHANGE_EST_CFPS_12MONTHS_REUT" hidden="1">"c3924"</definedName>
    <definedName name="IQ_PERCENT_CHANGE_EST_CFPS_18MONTHS" hidden="1">"c1813"</definedName>
    <definedName name="IQ_PERCENT_CHANGE_EST_CFPS_18MONTHS_REUT" hidden="1">"c3925"</definedName>
    <definedName name="IQ_PERCENT_CHANGE_EST_CFPS_3MONTHS" hidden="1">"c1809"</definedName>
    <definedName name="IQ_PERCENT_CHANGE_EST_CFPS_3MONTHS_REUT" hidden="1">"c3921"</definedName>
    <definedName name="IQ_PERCENT_CHANGE_EST_CFPS_6MONTHS" hidden="1">"c1810"</definedName>
    <definedName name="IQ_PERCENT_CHANGE_EST_CFPS_6MONTHS_REUT" hidden="1">"c3922"</definedName>
    <definedName name="IQ_PERCENT_CHANGE_EST_CFPS_9MONTHS" hidden="1">"c1811"</definedName>
    <definedName name="IQ_PERCENT_CHANGE_EST_CFPS_9MONTHS_REUT" hidden="1">"c3923"</definedName>
    <definedName name="IQ_PERCENT_CHANGE_EST_CFPS_DAY" hidden="1">"c1806"</definedName>
    <definedName name="IQ_PERCENT_CHANGE_EST_CFPS_DAY_REUT" hidden="1">"c3919"</definedName>
    <definedName name="IQ_PERCENT_CHANGE_EST_CFPS_MONTH" hidden="1">"c1808"</definedName>
    <definedName name="IQ_PERCENT_CHANGE_EST_CFPS_MONTH_REUT" hidden="1">"c3920"</definedName>
    <definedName name="IQ_PERCENT_CHANGE_EST_CFPS_WEEK" hidden="1">"c1807"</definedName>
    <definedName name="IQ_PERCENT_CHANGE_EST_CFPS_WEEK_REUT" hidden="1">"c3962"</definedName>
    <definedName name="IQ_PERCENT_CHANGE_EST_DPS_12MONTHS" hidden="1">"c1820"</definedName>
    <definedName name="IQ_PERCENT_CHANGE_EST_DPS_12MONTHS_REUT" hidden="1">"c3931"</definedName>
    <definedName name="IQ_PERCENT_CHANGE_EST_DPS_18MONTHS" hidden="1">"c1821"</definedName>
    <definedName name="IQ_PERCENT_CHANGE_EST_DPS_18MONTHS_REUT" hidden="1">"c3932"</definedName>
    <definedName name="IQ_PERCENT_CHANGE_EST_DPS_3MONTHS" hidden="1">"c1817"</definedName>
    <definedName name="IQ_PERCENT_CHANGE_EST_DPS_3MONTHS_REUT" hidden="1">"c3928"</definedName>
    <definedName name="IQ_PERCENT_CHANGE_EST_DPS_6MONTHS" hidden="1">"c1818"</definedName>
    <definedName name="IQ_PERCENT_CHANGE_EST_DPS_6MONTHS_REUT" hidden="1">"c3929"</definedName>
    <definedName name="IQ_PERCENT_CHANGE_EST_DPS_9MONTHS" hidden="1">"c1819"</definedName>
    <definedName name="IQ_PERCENT_CHANGE_EST_DPS_9MONTHS_REUT" hidden="1">"c3930"</definedName>
    <definedName name="IQ_PERCENT_CHANGE_EST_DPS_DAY" hidden="1">"c1814"</definedName>
    <definedName name="IQ_PERCENT_CHANGE_EST_DPS_DAY_REUT" hidden="1">"c3926"</definedName>
    <definedName name="IQ_PERCENT_CHANGE_EST_DPS_MONTH" hidden="1">"c1816"</definedName>
    <definedName name="IQ_PERCENT_CHANGE_EST_DPS_MONTH_REUT" hidden="1">"c3927"</definedName>
    <definedName name="IQ_PERCENT_CHANGE_EST_DPS_WEEK" hidden="1">"c1815"</definedName>
    <definedName name="IQ_PERCENT_CHANGE_EST_DPS_WEEK_REUT" hidden="1">"c3963"</definedName>
    <definedName name="IQ_PERCENT_CHANGE_EST_EBITDA_12MONTHS" hidden="1">"c1804"</definedName>
    <definedName name="IQ_PERCENT_CHANGE_EST_EBITDA_12MONTHS_REUT" hidden="1">"c3917"</definedName>
    <definedName name="IQ_PERCENT_CHANGE_EST_EBITDA_18MONTHS" hidden="1">"c1805"</definedName>
    <definedName name="IQ_PERCENT_CHANGE_EST_EBITDA_18MONTHS_REUT" hidden="1">"c3918"</definedName>
    <definedName name="IQ_PERCENT_CHANGE_EST_EBITDA_3MONTHS" hidden="1">"c1801"</definedName>
    <definedName name="IQ_PERCENT_CHANGE_EST_EBITDA_3MONTHS_REUT" hidden="1">"c3914"</definedName>
    <definedName name="IQ_PERCENT_CHANGE_EST_EBITDA_6MONTHS" hidden="1">"c1802"</definedName>
    <definedName name="IQ_PERCENT_CHANGE_EST_EBITDA_6MONTHS_REUT" hidden="1">"c3915"</definedName>
    <definedName name="IQ_PERCENT_CHANGE_EST_EBITDA_9MONTHS" hidden="1">"c1803"</definedName>
    <definedName name="IQ_PERCENT_CHANGE_EST_EBITDA_9MONTHS_REUT" hidden="1">"c3916"</definedName>
    <definedName name="IQ_PERCENT_CHANGE_EST_EBITDA_DAY" hidden="1">"c1798"</definedName>
    <definedName name="IQ_PERCENT_CHANGE_EST_EBITDA_DAY_REUT" hidden="1">"c3912"</definedName>
    <definedName name="IQ_PERCENT_CHANGE_EST_EBITDA_MONTH" hidden="1">"c1800"</definedName>
    <definedName name="IQ_PERCENT_CHANGE_EST_EBITDA_MONTH_REUT" hidden="1">"c3913"</definedName>
    <definedName name="IQ_PERCENT_CHANGE_EST_EBITDA_WEEK" hidden="1">"c1799"</definedName>
    <definedName name="IQ_PERCENT_CHANGE_EST_EBITDA_WEEK_REUT" hidden="1">"c3961"</definedName>
    <definedName name="IQ_PERCENT_CHANGE_EST_EPS_12MONTHS" hidden="1">"c1788"</definedName>
    <definedName name="IQ_PERCENT_CHANGE_EST_EPS_12MONTHS_REUT" hidden="1">"c3902"</definedName>
    <definedName name="IQ_PERCENT_CHANGE_EST_EPS_18MONTHS" hidden="1">"c1789"</definedName>
    <definedName name="IQ_PERCENT_CHANGE_EST_EPS_18MONTHS_REUT" hidden="1">"c3903"</definedName>
    <definedName name="IQ_PERCENT_CHANGE_EST_EPS_3MONTHS" hidden="1">"c1785"</definedName>
    <definedName name="IQ_PERCENT_CHANGE_EST_EPS_3MONTHS_REUT" hidden="1">"c3899"</definedName>
    <definedName name="IQ_PERCENT_CHANGE_EST_EPS_6MONTHS" hidden="1">"c1786"</definedName>
    <definedName name="IQ_PERCENT_CHANGE_EST_EPS_6MONTHS_REUT" hidden="1">"c3900"</definedName>
    <definedName name="IQ_PERCENT_CHANGE_EST_EPS_9MONTHS" hidden="1">"c1787"</definedName>
    <definedName name="IQ_PERCENT_CHANGE_EST_EPS_9MONTHS_REUT" hidden="1">"c3901"</definedName>
    <definedName name="IQ_PERCENT_CHANGE_EST_EPS_DAY" hidden="1">"c1782"</definedName>
    <definedName name="IQ_PERCENT_CHANGE_EST_EPS_DAY_REUT" hidden="1">"c3896"</definedName>
    <definedName name="IQ_PERCENT_CHANGE_EST_EPS_MONTH" hidden="1">"c1784"</definedName>
    <definedName name="IQ_PERCENT_CHANGE_EST_EPS_MONTH_REUT" hidden="1">"c3898"</definedName>
    <definedName name="IQ_PERCENT_CHANGE_EST_EPS_WEEK" hidden="1">"c1783"</definedName>
    <definedName name="IQ_PERCENT_CHANGE_EST_EPS_WEEK_REUT" hidden="1">"c3897"</definedName>
    <definedName name="IQ_PERCENT_CHANGE_EST_FFO_12MONTHS" hidden="1">"c1828"</definedName>
    <definedName name="IQ_PERCENT_CHANGE_EST_FFO_12MONTHS_REUT" hidden="1">"c3938"</definedName>
    <definedName name="IQ_PERCENT_CHANGE_EST_FFO_18MONTHS" hidden="1">"c1829"</definedName>
    <definedName name="IQ_PERCENT_CHANGE_EST_FFO_18MONTHS_REUT" hidden="1">"c3939"</definedName>
    <definedName name="IQ_PERCENT_CHANGE_EST_FFO_3MONTHS" hidden="1">"c1825"</definedName>
    <definedName name="IQ_PERCENT_CHANGE_EST_FFO_3MONTHS_REUT" hidden="1">"c3935"</definedName>
    <definedName name="IQ_PERCENT_CHANGE_EST_FFO_6MONTHS" hidden="1">"c1826"</definedName>
    <definedName name="IQ_PERCENT_CHANGE_EST_FFO_6MONTHS_REUT" hidden="1">"c3936"</definedName>
    <definedName name="IQ_PERCENT_CHANGE_EST_FFO_9MONTHS" hidden="1">"c1827"</definedName>
    <definedName name="IQ_PERCENT_CHANGE_EST_FFO_9MONTHS_REUT" hidden="1">"c3937"</definedName>
    <definedName name="IQ_PERCENT_CHANGE_EST_FFO_DAY" hidden="1">"c1822"</definedName>
    <definedName name="IQ_PERCENT_CHANGE_EST_FFO_DAY_REUT" hidden="1">"c3933"</definedName>
    <definedName name="IQ_PERCENT_CHANGE_EST_FFO_MONTH" hidden="1">"c1824"</definedName>
    <definedName name="IQ_PERCENT_CHANGE_EST_FFO_MONTH_REUT" hidden="1">"c3934"</definedName>
    <definedName name="IQ_PERCENT_CHANGE_EST_FFO_WEEK" hidden="1">"c1823"</definedName>
    <definedName name="IQ_PERCENT_CHANGE_EST_FFO_WEEK_REUT" hidden="1">"c3964"</definedName>
    <definedName name="IQ_PERCENT_CHANGE_EST_PRICE_TARGET_12MONTHS" hidden="1">"c1844"</definedName>
    <definedName name="IQ_PERCENT_CHANGE_EST_PRICE_TARGET_12MONTHS_REUT" hidden="1">"c3952"</definedName>
    <definedName name="IQ_PERCENT_CHANGE_EST_PRICE_TARGET_18MONTHS" hidden="1">"c1845"</definedName>
    <definedName name="IQ_PERCENT_CHANGE_EST_PRICE_TARGET_18MONTHS_REUT" hidden="1">"c3953"</definedName>
    <definedName name="IQ_PERCENT_CHANGE_EST_PRICE_TARGET_3MONTHS" hidden="1">"c1841"</definedName>
    <definedName name="IQ_PERCENT_CHANGE_EST_PRICE_TARGET_3MONTHS_REUT" hidden="1">"c3949"</definedName>
    <definedName name="IQ_PERCENT_CHANGE_EST_PRICE_TARGET_6MONTHS" hidden="1">"c1842"</definedName>
    <definedName name="IQ_PERCENT_CHANGE_EST_PRICE_TARGET_6MONTHS_REUT" hidden="1">"c3950"</definedName>
    <definedName name="IQ_PERCENT_CHANGE_EST_PRICE_TARGET_9MONTHS" hidden="1">"c1843"</definedName>
    <definedName name="IQ_PERCENT_CHANGE_EST_PRICE_TARGET_9MONTHS_REUT" hidden="1">"c3951"</definedName>
    <definedName name="IQ_PERCENT_CHANGE_EST_PRICE_TARGET_DAY" hidden="1">"c1838"</definedName>
    <definedName name="IQ_PERCENT_CHANGE_EST_PRICE_TARGET_DAY_REUT" hidden="1">"c3947"</definedName>
    <definedName name="IQ_PERCENT_CHANGE_EST_PRICE_TARGET_MONTH" hidden="1">"c1840"</definedName>
    <definedName name="IQ_PERCENT_CHANGE_EST_PRICE_TARGET_MONTH_REUT" hidden="1">"c3948"</definedName>
    <definedName name="IQ_PERCENT_CHANGE_EST_PRICE_TARGET_WEEK" hidden="1">"c1839"</definedName>
    <definedName name="IQ_PERCENT_CHANGE_EST_PRICE_TARGET_WEEK_REUT" hidden="1">"c3967"</definedName>
    <definedName name="IQ_PERCENT_CHANGE_EST_RECO_12MONTHS" hidden="1">"c1836"</definedName>
    <definedName name="IQ_PERCENT_CHANGE_EST_RECO_12MONTHS_REUT" hidden="1">"c3945"</definedName>
    <definedName name="IQ_PERCENT_CHANGE_EST_RECO_18MONTHS" hidden="1">"c1837"</definedName>
    <definedName name="IQ_PERCENT_CHANGE_EST_RECO_18MONTHS_REUT" hidden="1">"c3946"</definedName>
    <definedName name="IQ_PERCENT_CHANGE_EST_RECO_3MONTHS" hidden="1">"c1833"</definedName>
    <definedName name="IQ_PERCENT_CHANGE_EST_RECO_3MONTHS_REUT" hidden="1">"c3942"</definedName>
    <definedName name="IQ_PERCENT_CHANGE_EST_RECO_6MONTHS" hidden="1">"c1834"</definedName>
    <definedName name="IQ_PERCENT_CHANGE_EST_RECO_6MONTHS_REUT" hidden="1">"c3943"</definedName>
    <definedName name="IQ_PERCENT_CHANGE_EST_RECO_9MONTHS" hidden="1">"c1835"</definedName>
    <definedName name="IQ_PERCENT_CHANGE_EST_RECO_9MONTHS_REUT" hidden="1">"c3944"</definedName>
    <definedName name="IQ_PERCENT_CHANGE_EST_RECO_DAY" hidden="1">"c1830"</definedName>
    <definedName name="IQ_PERCENT_CHANGE_EST_RECO_DAY_REUT" hidden="1">"c3940"</definedName>
    <definedName name="IQ_PERCENT_CHANGE_EST_RECO_MONTH" hidden="1">"c1832"</definedName>
    <definedName name="IQ_PERCENT_CHANGE_EST_RECO_MONTH_REUT" hidden="1">"c3941"</definedName>
    <definedName name="IQ_PERCENT_CHANGE_EST_RECO_WEEK" hidden="1">"c1831"</definedName>
    <definedName name="IQ_PERCENT_CHANGE_EST_RECO_WEEK_REUT" hidden="1">"c3965"</definedName>
    <definedName name="IQ_PERCENT_CHANGE_EST_REV_12MONTHS" hidden="1">"c1796"</definedName>
    <definedName name="IQ_PERCENT_CHANGE_EST_REV_12MONTHS_REUT" hidden="1">"c3910"</definedName>
    <definedName name="IQ_PERCENT_CHANGE_EST_REV_18MONTHS" hidden="1">"c1797"</definedName>
    <definedName name="IQ_PERCENT_CHANGE_EST_REV_18MONTHS_REUT" hidden="1">"c3911"</definedName>
    <definedName name="IQ_PERCENT_CHANGE_EST_REV_3MONTHS" hidden="1">"c1793"</definedName>
    <definedName name="IQ_PERCENT_CHANGE_EST_REV_3MONTHS_REUT" hidden="1">"c3907"</definedName>
    <definedName name="IQ_PERCENT_CHANGE_EST_REV_6MONTHS" hidden="1">"c1794"</definedName>
    <definedName name="IQ_PERCENT_CHANGE_EST_REV_6MONTHS_REUT" hidden="1">"c3908"</definedName>
    <definedName name="IQ_PERCENT_CHANGE_EST_REV_9MONTHS" hidden="1">"c1795"</definedName>
    <definedName name="IQ_PERCENT_CHANGE_EST_REV_9MONTHS_REUT" hidden="1">"c3909"</definedName>
    <definedName name="IQ_PERCENT_CHANGE_EST_REV_DAY" hidden="1">"c1790"</definedName>
    <definedName name="IQ_PERCENT_CHANGE_EST_REV_DAY_REUT" hidden="1">"c3904"</definedName>
    <definedName name="IQ_PERCENT_CHANGE_EST_REV_MONTH" hidden="1">"c1792"</definedName>
    <definedName name="IQ_PERCENT_CHANGE_EST_REV_MONTH_REUT" hidden="1">"c3906"</definedName>
    <definedName name="IQ_PERCENT_CHANGE_EST_REV_WEEK" hidden="1">"c1791"</definedName>
    <definedName name="IQ_PERCENT_CHANGE_EST_REV_WEEK_REUT" hidden="1">"c3905"</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OTENTIAL_UPSIDE_REUT" hidden="1">"c3968"</definedName>
    <definedName name="IQ_PRE_OPEN_COST" hidden="1">"c1040"</definedName>
    <definedName name="IQ_PRE_TAX_ACT_OR_EST" hidden="1">"c2221"</definedName>
    <definedName name="IQ_PRE_TAX_ACT_OR_EST_REUT" hidden="1">"c5467"</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EST" hidden="1">"c1695"</definedName>
    <definedName name="IQ_PRETAX_INC_EST_REUT" hidden="1">"c5347"</definedName>
    <definedName name="IQ_PRETAX_INC_HIGH_EST" hidden="1">"c1697"</definedName>
    <definedName name="IQ_PRETAX_INC_HIGH_EST_REUT" hidden="1">"c5349"</definedName>
    <definedName name="IQ_PRETAX_INC_LOW_EST" hidden="1">"c1698"</definedName>
    <definedName name="IQ_PRETAX_INC_LOW_EST_REUT" hidden="1">"c5350"</definedName>
    <definedName name="IQ_PRETAX_INC_MEDIAN_EST" hidden="1">"c1696"</definedName>
    <definedName name="IQ_PRETAX_INC_MEDIAN_EST_REUT" hidden="1">"c5348"</definedName>
    <definedName name="IQ_PRETAX_INC_NUM_EST" hidden="1">"c1699"</definedName>
    <definedName name="IQ_PRETAX_INC_NUM_EST_REUT" hidden="1">"c5351"</definedName>
    <definedName name="IQ_PRETAX_INC_STDDEV_EST" hidden="1">"c1700"</definedName>
    <definedName name="IQ_PRETAX_INC_STDDEV_EST_REUT" hidden="1">"c5352"</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ICE_CFPS_FWD" hidden="1">"c2237"</definedName>
    <definedName name="IQ_PRICE_CFPS_FWD_REUT" hidden="1">"c4053"</definedName>
    <definedName name="IQ_PRICE_OVER_BVPS" hidden="1">"c1412"</definedName>
    <definedName name="IQ_PRICE_OVER_LTM_EPS" hidden="1">"c1413"</definedName>
    <definedName name="IQ_PRICE_TARGET" hidden="1">"c82"</definedName>
    <definedName name="IQ_PRICE_TARGET_BOTTOM_UP" hidden="1">"c5486"</definedName>
    <definedName name="IQ_PRICE_TARGET_BOTTOM_UP_REUT" hidden="1">"c5494"</definedName>
    <definedName name="IQ_PRICE_TARGET_REUT" hidden="1">"c3631"</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REUT" hidden="1">"c5481"</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CURRING_PROFIT_ACT_OR_EST" hidden="1">"c4507"</definedName>
    <definedName name="IQ_RECURRING_PROFIT_EST" hidden="1">"c4499"</definedName>
    <definedName name="IQ_RECURRING_PROFIT_GUIDANCE" hidden="1">"c4500"</definedName>
    <definedName name="IQ_RECURRING_PROFIT_HIGH_EST" hidden="1">"c4501"</definedName>
    <definedName name="IQ_RECURRING_PROFIT_HIGH_GUIDANCE" hidden="1">"c4179"</definedName>
    <definedName name="IQ_RECURRING_PROFIT_LOW_EST" hidden="1">"c4502"</definedName>
    <definedName name="IQ_RECURRING_PROFIT_LOW_GUIDANCE" hidden="1">"c4219"</definedName>
    <definedName name="IQ_RECURRING_PROFIT_MEDIAN_EST" hidden="1">"c4503"</definedName>
    <definedName name="IQ_RECURRING_PROFIT_NUM_EST" hidden="1">"c4504"</definedName>
    <definedName name="IQ_RECURRING_PROFIT_SHARE_ACT_OR_EST" hidden="1">"c4508"</definedName>
    <definedName name="IQ_RECURRING_PROFIT_SHARE_EST" hidden="1">"c4506"</definedName>
    <definedName name="IQ_RECURRING_PROFIT_SHARE_GUIDANCE" hidden="1">"c4509"</definedName>
    <definedName name="IQ_RECURRING_PROFIT_SHARE_HIGH_EST" hidden="1">"c4510"</definedName>
    <definedName name="IQ_RECURRING_PROFIT_SHARE_HIGH_GUIDANCE" hidden="1">"c4200"</definedName>
    <definedName name="IQ_RECURRING_PROFIT_SHARE_LOW_EST" hidden="1">"c4511"</definedName>
    <definedName name="IQ_RECURRING_PROFIT_SHARE_LOW_GUIDANCE" hidden="1">"c4240"</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ACT_OR_EST" hidden="1">"c3585"</definedName>
    <definedName name="IQ_RETURN_ASSETS_ACT_OR_EST_REUT" hidden="1">"c5475"</definedName>
    <definedName name="IQ_RETURN_ASSETS_BANK" hidden="1">"c1114"</definedName>
    <definedName name="IQ_RETURN_ASSETS_BROK" hidden="1">"c1115"</definedName>
    <definedName name="IQ_RETURN_ASSETS_EST" hidden="1">"c3529"</definedName>
    <definedName name="IQ_RETURN_ASSETS_EST_REUT" hidden="1">"c3990"</definedName>
    <definedName name="IQ_RETURN_ASSETS_FS" hidden="1">"c1116"</definedName>
    <definedName name="IQ_RETURN_ASSETS_GUIDANCE" hidden="1">"c4517"</definedName>
    <definedName name="IQ_RETURN_ASSETS_HIGH_EST" hidden="1">"c3530"</definedName>
    <definedName name="IQ_RETURN_ASSETS_HIGH_EST_REUT" hidden="1">"c3992"</definedName>
    <definedName name="IQ_RETURN_ASSETS_HIGH_GUIDANCE" hidden="1">"c4183"</definedName>
    <definedName name="IQ_RETURN_ASSETS_LOW_EST" hidden="1">"c3531"</definedName>
    <definedName name="IQ_RETURN_ASSETS_LOW_EST_REUT" hidden="1">"c3993"</definedName>
    <definedName name="IQ_RETURN_ASSETS_LOW_GUIDANCE" hidden="1">"c4223"</definedName>
    <definedName name="IQ_RETURN_ASSETS_MEDIAN_EST" hidden="1">"c3532"</definedName>
    <definedName name="IQ_RETURN_ASSETS_MEDIAN_EST_REUT" hidden="1">"c3991"</definedName>
    <definedName name="IQ_RETURN_ASSETS_NUM_EST" hidden="1">"c3527"</definedName>
    <definedName name="IQ_RETURN_ASSETS_NUM_EST_REUT" hidden="1">"c3994"</definedName>
    <definedName name="IQ_RETURN_ASSETS_STDDEV_EST" hidden="1">"c3528"</definedName>
    <definedName name="IQ_RETURN_ASSETS_STDDEV_EST_REUT" hidden="1">"c3995"</definedName>
    <definedName name="IQ_RETURN_CAPITAL" hidden="1">"c1117"</definedName>
    <definedName name="IQ_RETURN_EQUITY" hidden="1">"c1118"</definedName>
    <definedName name="IQ_RETURN_EQUITY_ACT_OR_EST" hidden="1">"c3586"</definedName>
    <definedName name="IQ_RETURN_EQUITY_ACT_OR_EST_REUT" hidden="1">"c5476"</definedName>
    <definedName name="IQ_RETURN_EQUITY_BANK" hidden="1">"c1119"</definedName>
    <definedName name="IQ_RETURN_EQUITY_BROK" hidden="1">"c1120"</definedName>
    <definedName name="IQ_RETURN_EQUITY_EST" hidden="1">"c3535"</definedName>
    <definedName name="IQ_RETURN_EQUITY_EST_REUT" hidden="1">"c3983"</definedName>
    <definedName name="IQ_RETURN_EQUITY_FS" hidden="1">"c1121"</definedName>
    <definedName name="IQ_RETURN_EQUITY_GUIDANCE" hidden="1">"c4518"</definedName>
    <definedName name="IQ_RETURN_EQUITY_HIGH_EST" hidden="1">"c3536"</definedName>
    <definedName name="IQ_RETURN_EQUITY_HIGH_EST_REUT" hidden="1">"c3985"</definedName>
    <definedName name="IQ_RETURN_EQUITY_HIGH_GUIDANCE" hidden="1">"c4182"</definedName>
    <definedName name="IQ_RETURN_EQUITY_LOW_EST" hidden="1">"c3537"</definedName>
    <definedName name="IQ_RETURN_EQUITY_LOW_EST_REUT" hidden="1">"c3986"</definedName>
    <definedName name="IQ_RETURN_EQUITY_LOW_GUIDANCE" hidden="1">"c4222"</definedName>
    <definedName name="IQ_RETURN_EQUITY_MEDIAN_EST" hidden="1">"c3538"</definedName>
    <definedName name="IQ_RETURN_EQUITY_MEDIAN_EST_REUT" hidden="1">"c3984"</definedName>
    <definedName name="IQ_RETURN_EQUITY_NUM_EST" hidden="1">"c3533"</definedName>
    <definedName name="IQ_RETURN_EQUITY_NUM_EST_REUT" hidden="1">"c3987"</definedName>
    <definedName name="IQ_RETURN_EQUITY_STDDEV_EST" hidden="1">"c3534"</definedName>
    <definedName name="IQ_RETURN_EQUITY_STDDEV_EST_REUT" hidden="1">"c3988"</definedName>
    <definedName name="IQ_RETURN_INVESTMENT" hidden="1">"c1421"</definedName>
    <definedName name="IQ_REV" hidden="1">"c1122"</definedName>
    <definedName name="IQ_REV_BEFORE_LL" hidden="1">"c1123"</definedName>
    <definedName name="IQ_REV_STDDEV_EST" hidden="1">"c1124"</definedName>
    <definedName name="IQ_REV_STDDEV_EST_REUT" hidden="1">"c3639"</definedName>
    <definedName name="IQ_REV_UTI" hidden="1">"c1125"</definedName>
    <definedName name="IQ_REVENUE" hidden="1">"c1422"</definedName>
    <definedName name="IQ_REVENUE_ACT_OR_EST" hidden="1">"c2214"</definedName>
    <definedName name="IQ_REVENUE_ACT_OR_EST_REUT" hidden="1">"c5461"</definedName>
    <definedName name="IQ_REVENUE_EST" hidden="1">"c1126"</definedName>
    <definedName name="IQ_REVENUE_EST_BOTTOM_UP" hidden="1">"c5488"</definedName>
    <definedName name="IQ_REVENUE_EST_BOTTOM_UP_REUT" hidden="1">"c5496"</definedName>
    <definedName name="IQ_REVENUE_EST_REUT" hidden="1">"c3634"</definedName>
    <definedName name="IQ_REVENUE_GUIDANCE" hidden="1">"c4519"</definedName>
    <definedName name="IQ_REVENUE_HIGH_EST" hidden="1">"c1127"</definedName>
    <definedName name="IQ_REVENUE_HIGH_EST_REUT" hidden="1">"c3636"</definedName>
    <definedName name="IQ_REVENUE_HIGH_GUIDANCE" hidden="1">"c4169"</definedName>
    <definedName name="IQ_REVENUE_LOW_EST" hidden="1">"c1128"</definedName>
    <definedName name="IQ_REVENUE_LOW_EST_REUT" hidden="1">"c3637"</definedName>
    <definedName name="IQ_REVENUE_LOW_GUIDANCE" hidden="1">"c4209"</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ISION_DATE_" hidden="1">39483.5942013889</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 hidden="1">"c5513"</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EST" hidden="1">"c4526"</definedName>
    <definedName name="IQ_TEV_HIGH_EST" hidden="1">"c4527"</definedName>
    <definedName name="IQ_TEV_LOW_EST" hidden="1">"c4528"</definedName>
    <definedName name="IQ_TEV_MEDIAN_EST" hidden="1">"c4529"</definedName>
    <definedName name="IQ_TEV_NUM_EST" hidden="1">"c4530"</definedName>
    <definedName name="IQ_TEV_STDDEV_EST" hidden="1">"c4531"</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HIGH_EST" hidden="1">"c4534"</definedName>
    <definedName name="IQ_TOTAL_DEBT_HIGH_GUIDANCE" hidden="1">"c4196"</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MEDIAN_EST" hidden="1">"c4536"</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BT_STDDEV_EST" hidden="1">"c4538"</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ivelisse" hidden="1">{"Syn_janv",#N/A,FALSE,"Janv 97"}</definedName>
    <definedName name="ivelisse1" hidden="1">{"Syn_janv",#N/A,FALSE,"Janv 97"}</definedName>
    <definedName name="j" hidden="1">{#N/A,#N/A,FALSE,"PLME0520"}</definedName>
    <definedName name="jkdjkflj" hidden="1">{"FF",#N/A,FALSE,"Dec 96 "}</definedName>
    <definedName name="jkkjh" hidden="1">{"'Server Configuration'!$A$1:$DB$281"}</definedName>
    <definedName name="K" hidden="1">#REF!</definedName>
    <definedName name="kbid" hidden="1">{"PRICE",#N/A,FALSE,"PRICE VAR"}</definedName>
    <definedName name="kdibm" hidden="1">{"REPORT100",#N/A,FALSE,"100 &amp; 110"}</definedName>
    <definedName name="kdkdkddk" hidden="1">#REF!</definedName>
    <definedName name="kibmb" hidden="1">{"MFG COGS",#N/A,FALSE,"MFG COGS";"MFGCOGS ESTIMATES",#N/A,FALSE,"MFG COGS"}</definedName>
    <definedName name="kiby\" hidden="1">{"JOBCOGS",#N/A,FALSE,"JOB COGS";"JOBHIST",#N/A,FALSE,"JOB COGS"}</definedName>
    <definedName name="kim" hidden="1">{"CONSOL",#N/A,FALSE,"CONSOLIDATION"}</definedName>
    <definedName name="kimb" hidden="1">{"EXCH HIST",#N/A,FALSE,"EXCHANGE VAR";"RATES",#N/A,FALSE,"EXCHANGE VAR"}</definedName>
    <definedName name="kimbmb" hidden="1">{"MFGVAR",#N/A,FALSE,"MFG VAR"}</definedName>
    <definedName name="kodak" hidden="1">{"REPORT100",#N/A,FALSE,"100 &amp; 110"}</definedName>
    <definedName name="kodakrjs" hidden="1">{"MFG COGS",#N/A,FALSE,"MFG COGS";"MFGCOGS ESTIMATES",#N/A,FALSE,"MFG COGS"}</definedName>
    <definedName name="lance" hidden="1">{"USD",#N/A,FALSE,"Janv 97"}</definedName>
    <definedName name="lance1" hidden="1">{"USD",#N/A,FALSE,"Janv 97"}</definedName>
    <definedName name="Maria" hidden="1">{"CONSOL",#N/A,FALSE,"CONSOLIDATION"}</definedName>
    <definedName name="me" hidden="1">{"Synthese",#N/A,FALSE,"Dec 96 (2)"}</definedName>
    <definedName name="new" hidden="1">#REF!</definedName>
    <definedName name="NUEVO" hidden="1">{"USD",#N/A,FALSE,"Janv 97"}</definedName>
    <definedName name="NUEVO1" hidden="1">{"USD",#N/A,FALSE,"Janv 97"}</definedName>
    <definedName name="nuevo2" hidden="1">{"USD",#N/A,FALSE,"Janv 97"}</definedName>
    <definedName name="nuevo3" hidden="1">{"USD",#N/A,FALSE,"Janv 97"}</definedName>
    <definedName name="OK" hidden="1">{"Syn_janv",#N/A,FALSE,"Janv 97"}</definedName>
    <definedName name="old" hidden="1">3</definedName>
    <definedName name="OP" hidden="1">{"FF",#N/A,FALSE,"Janv 97"}</definedName>
    <definedName name="qac" hidden="1">{#N/A,#N/A,FALSE,"PLME0520"}</definedName>
    <definedName name="qe" hidden="1">{"USD",#N/A,FALSE,"Dec 96 "}</definedName>
    <definedName name="qs" hidden="1">{#N/A,#N/A,FALSE,"PLME0520"}</definedName>
    <definedName name="qsc" hidden="1">{"Synthese",#N/A,FALSE,"Dec 96 (2)"}</definedName>
    <definedName name="qwf" hidden="1">{#N/A,#N/A,FALSE,"PLME0520"}</definedName>
    <definedName name="ref" hidden="1">{#N/A,#N/A,FALSE,"PLME0520"}</definedName>
    <definedName name="RRRR1" hidden="1">{"FF",#N/A,FALSE,"Janv 97"}</definedName>
    <definedName name="RRRRR" hidden="1">{"FF",#N/A,FALSE,"Janv 97"}</definedName>
    <definedName name="rrrrrr" hidden="1">{"MFGVAR",#N/A,FALSE,"MFG VAR"}</definedName>
    <definedName name="SAPBEXrevision" hidden="1">2</definedName>
    <definedName name="SAPBEXsysID" hidden="1">"MWP"</definedName>
    <definedName name="SAPBEXwbID" hidden="1">"3MOH0LG884O7D525EH4P44ER9"</definedName>
    <definedName name="sasasa" hidden="1">{"USD",#N/A,FALSE,"Janv 97"}</definedName>
    <definedName name="sasasa1" hidden="1">{"USD",#N/A,FALSE,"Janv 97"}</definedName>
    <definedName name="SD" hidden="1">{"C&amp;C Original",#N/A,FALSE,"Lot 2-Credit&amp;Collection Mngt";"GA Original",#N/A,FALSE,"Lot2-Gen. Acct.";"FA Original",#N/A,FALSE,"Lot2-Fixed Assets";"Inv Original",#N/A,FALSE,"Lot2-Inventory";"Trav Original",#N/A,FALSE,"Lot2-Travel";"C&amp;B Original",#N/A,FALSE,"Lot2-Cash and Bank";"TR Original",#N/A,FALSE,"Lot2-Treasury";"Rep Original",#N/A,FALSE,"Lot2-Report &amp; Conso";#N/A,#N/A,FALSE,"Costing";#N/A,#N/A,FALSE,"Risk"}</definedName>
    <definedName name="SDS" hidden="1">{"C&amp;C Extended",#N/A,FALSE,"Lot 2-Credit&amp;Collection Mngt";"GA Extended",#N/A,FALSE,"Lot2-Gen. Acct.";"FA Extended",#N/A,FALSE,"Lot2-Fixed Assets";"Inv Extended",#N/A,FALSE,"Lot2-Inventory";"Trav Extended",#N/A,FALSE,"Lot2-Travel";"C&amp;B Extended",#N/A,FALSE,"Lot2-Cash and Bank";"TR Extended",#N/A,FALSE,"Lot2-Treasury";"Rep Extended",#N/A,FALSE,"Lot2-Report &amp; Conso";#N/A,#N/A,FALSE,"Costing";#N/A,#N/A,FALSE,"Risk"}</definedName>
    <definedName name="ss" hidden="1">{"USD",#N/A,FALSE,"Dec 96 "}</definedName>
    <definedName name="Subs4" hidden="1">{#N/A,#N/A,FALSE,"PLME0520"}</definedName>
    <definedName name="Subs5" hidden="1">{#N/A,#N/A,FALSE,"PLME0520"}</definedName>
    <definedName name="Subsi2" hidden="1">{"Synthese",#N/A,FALSE,"Dec 96 (2)"}</definedName>
    <definedName name="Subsidary1" hidden="1">{"Syn_janv",#N/A,FALSE,"Janv 97"}</definedName>
    <definedName name="Subsidiary" hidden="1">{"Syn_janv",#N/A,FALSE,"Janv 97"}</definedName>
    <definedName name="Subsidiary2" hidden="1">{"Synthese",#N/A,FALSE,"Dec 96 (2)"}</definedName>
    <definedName name="Subsidiary4" hidden="1">{#N/A,#N/A,FALSE,"PLME0520"}</definedName>
    <definedName name="Subsidiarys" hidden="1">{#N/A,#N/A,FALSE,"PLME0520"}</definedName>
    <definedName name="tttt" hidden="1">{"USD",#N/A,FALSE,"Janv 97"}</definedName>
    <definedName name="tttt1" hidden="1">{"USD",#N/A,FALSE,"Janv 97"}</definedName>
    <definedName name="u" hidden="1">{#N/A,#N/A,FALSE,"PLME0520"}</definedName>
    <definedName name="valid" hidden="1">"3MOH0LG884O7D525EH4P44ER9"</definedName>
    <definedName name="wrn." hidden="1">{#N/A,#N/A,FALSE,"PLME0520"}</definedName>
    <definedName name="wrn.1998._.MI._.PROGRAM." hidden="1">{#N/A,#N/A,FALSE,"Summary";#N/A,#N/A,FALSE,"Goals &amp; Results";#N/A,#N/A,FALSE,"Oral Care Summary";#N/A,#N/A,FALSE,"Soaps Summary";#N/A,#N/A,FALSE,"Personal Care Summary";#N/A,#N/A,FALSE,"Household Care Summary";#N/A,#N/A,FALSE,"Fabric Care Summary";#N/A,#N/A,FALSE,"General Projects Summary";#N/A,#N/A,FALSE,"Logistics &amp; Distribution";#N/A,#N/A,FALSE,"Argentina";#N/A,#N/A,FALSE,"Brazil";#N/A,#N/A,FALSE,"Caricom";#N/A,#N/A,FALSE,"Central America-NCA";#N/A,#N/A,FALSE,"Central America-Panama";#N/A,#N/A,FALSE,"Chile";#N/A,#N/A,FALSE,"Colombia";#N/A,#N/A,FALSE,"Dominican Republic";#N/A,#N/A,FALSE,"Ecuador";#N/A,#N/A,FALSE,"Mexico";#N/A,#N/A,FALSE,"Peru";#N/A,#N/A,FALSE,"Uruguay";#N/A,#N/A,FALSE,"Venezuela"}</definedName>
    <definedName name="wrn.All._.Total._.Costsl." hidden="1">{"Help Desk",#N/A,FALSE,"Total Costs";"Server Management",#N/A,FALSE,"Total Costs";"Application Management",#N/A,FALSE,"Total Costs"}</definedName>
    <definedName name="wrn.Application._.Management._.Total._.Costs." hidden="1">{"Application Management",#N/A,FALSE,"Total Costs"}</definedName>
    <definedName name="wrn.cost." hidden="1">{#N/A,#N/A,FALSE,"PLME0520"}</definedName>
    <definedName name="wrn.d" hidden="1">{#N/A,#N/A,FALSE,"Fx Rate - Spis";#N/A,#N/A,FALSE,"Tonnage";#N/A,#N/A,FALSE,"Net Sales";#N/A,#N/A,FALSE,"Quarterly Trend";#N/A,#N/A,FALSE,"ASP";#N/A,#N/A,FALSE,"ASP- ACP per TON";#N/A,#N/A,FALSE,"SPI Analysis 2005 LE";#N/A,#N/A,FALSE,"SPI Analysis 2006 B";#N/A,#N/A,FALSE,"NVOs";#N/A,#N/A,FALSE,"Media";#N/A,#N/A,FALSE,"Promotion"}</definedName>
    <definedName name="wrn.Division._.Exhibits." hidden="1">{#N/A,#N/A,FALSE,"Fx Rate - Spis";#N/A,#N/A,FALSE,"Tonnage";#N/A,#N/A,FALSE,"Net Sales";#N/A,#N/A,FALSE,"Quarterly Trend";#N/A,#N/A,FALSE,"ASP";#N/A,#N/A,FALSE,"ASP- ACP per TON";#N/A,#N/A,FALSE,"SPI Analysis 2005 LE";#N/A,#N/A,FALSE,"SPI Analysis 2006 B";#N/A,#N/A,FALSE,"NVOs";#N/A,#N/A,FALSE,"Media";#N/A,#N/A,FALSE,"Promotion"}</definedName>
    <definedName name="wrn.Extended." hidden="1">{"C&amp;C Extended",#N/A,FALSE,"Lot 2-Credit&amp;Collection Mngt";"GA Extended",#N/A,FALSE,"Lot2-Gen. Acct.";"FA Extended",#N/A,FALSE,"Lot2-Fixed Assets";"Inv Extended",#N/A,FALSE,"Lot2-Inventory";"Trav Extended",#N/A,FALSE,"Lot2-Travel";"C&amp;B Extended",#N/A,FALSE,"Lot2-Cash and Bank";"TR Extended",#N/A,FALSE,"Lot2-Treasury";"Rep Extended",#N/A,FALSE,"Lot2-Report &amp; Conso";#N/A,#N/A,FALSE,"Costing";#N/A,#N/A,FALSE,"Risk"}</definedName>
    <definedName name="wrn.FREELANCER." hidden="1">{#N/A,#N/A,FALSE,"712";#N/A,#N/A,FALSE,"_718";#N/A,#N/A,FALSE,"724";#N/A,#N/A,FALSE,"_751";#N/A,#N/A,FALSE,"_752";#N/A,#N/A,FALSE,"753";#N/A,#N/A,FALSE,"754";#N/A,#N/A,FALSE,"758";#N/A,#N/A,FALSE,"_761";#N/A,#N/A,FALSE,"_769"}</definedName>
    <definedName name="wrn.Help._.Desk._.Total._.Costs." hidden="1">{"Help Desk",#N/A,FALSE,"Total Costs"}</definedName>
    <definedName name="wrn.impuestos." hidden="1">{#N/A,#N/A,FALSE,"PLME0520"}</definedName>
    <definedName name="wrn.m" hidden="1">{#N/A,#N/A,FALSE,"PLME0520"}</definedName>
    <definedName name="wrn.mi" hidden="1">{#N/A,#N/A,FALSE,"PLME0520"}</definedName>
    <definedName name="wrn.misceldlls." hidden="1">{#N/A,#N/A,FALSE,"PLME0520"}</definedName>
    <definedName name="wrn.miscelps." hidden="1">{#N/A,#N/A,FALSE,"PLME0520"}</definedName>
    <definedName name="wrn.n" hidden="1">{"FF",#N/A,FALSE,"Dec 96 "}</definedName>
    <definedName name="wrn.ne" hidden="1">{"FF",#N/A,FALSE,"Janv 97"}</definedName>
    <definedName name="wrn.net" hidden="1">{"USD",#N/A,FALSE,"Dec 96 "}</definedName>
    <definedName name="wrn.Net._.Sales._.en._.FF_Dec." hidden="1">{"FF",#N/A,FALSE,"Dec 96 "}</definedName>
    <definedName name="wrn.Net._.Sales._.en._.FF_janv." hidden="1">{"FF",#N/A,FALSE,"Janv 97"}</definedName>
    <definedName name="wrn.Net._.Sales._.en._.USD_Dec." hidden="1">{"USD",#N/A,FALSE,"Dec 96 "}</definedName>
    <definedName name="wrn.Net._.Sales._.en._.USD_janv." hidden="1">{"USD",#N/A,FALSE,"Janv 97"}</definedName>
    <definedName name="wrn.no" hidden="1">{"USD",#N/A,FALSE,"Janv 97"}</definedName>
    <definedName name="wrn.Original." hidden="1">{"C&amp;C Original",#N/A,FALSE,"Lot 2-Credit&amp;Collection Mngt";"GA Original",#N/A,FALSE,"Lot2-Gen. Acct.";"FA Original",#N/A,FALSE,"Lot2-Fixed Assets";"Inv Original",#N/A,FALSE,"Lot2-Inventory";"Trav Original",#N/A,FALSE,"Lot2-Travel";"C&amp;B Original",#N/A,FALSE,"Lot2-Cash and Bank";"TR Original",#N/A,FALSE,"Lot2-Treasury";"Rep Original",#N/A,FALSE,"Lot2-Report &amp; Conso";#N/A,#N/A,FALSE,"Costing";#N/A,#N/A,FALSE,"Risk"}</definedName>
    <definedName name="wrn.pldolares." hidden="1">{#N/A,#N/A,FALSE,"PLME0520"}</definedName>
    <definedName name="wrn.plpesos." hidden="1">{#N/A,#N/A,FALSE,"PLME0520"}</definedName>
    <definedName name="wrn.Projection._.en._.FF." hidden="1">{"FF",#N/A,FALSE,"Projection"}</definedName>
    <definedName name="wrn.regalias." hidden="1">{#N/A,#N/A,FALSE,"PLME0520"}</definedName>
    <definedName name="wrn.Server._.Management._.Total._.Costs." hidden="1">{"Server Management",#N/A,FALSE,"Total Costs"}</definedName>
    <definedName name="wrn.Synt_dec." hidden="1">{"Synthese",#N/A,FALSE,"Dec 96 (2)"}</definedName>
    <definedName name="wrn.Synt_janv." hidden="1">{"Syn_janv",#N/A,FALSE,"Janv 97"}</definedName>
    <definedName name="wrn.t" hidden="1">{#N/A,#N/A,FALSE,"PLME0520"}</definedName>
    <definedName name="wrn.traditionaldlls." hidden="1">{#N/A,#N/A,FALSE,"PLME0520"}</definedName>
    <definedName name="wrn.traditionalps." hidden="1">{#N/A,#N/A,FALSE,"PLME0520"}</definedName>
    <definedName name="XITNIA" hidden="1">{"USD",#N/A,FALSE,"Dec 96 "}</definedName>
    <definedName name="xxx" hidden="1">{"C&amp;C Extended",#N/A,FALSE,"Lot 2-Credit&amp;Collection Mngt";"GA Extended",#N/A,FALSE,"Lot2-Gen. Acct.";"FA Extended",#N/A,FALSE,"Lot2-Fixed Assets";"Inv Extended",#N/A,FALSE,"Lot2-Inventory";"Trav Extended",#N/A,FALSE,"Lot2-Travel";"C&amp;B Extended",#N/A,FALSE,"Lot2-Cash and Bank";"TR Extended",#N/A,FALSE,"Lot2-Treasury";"Rep Extended",#N/A,FALSE,"Lot2-Report &amp; Conso";#N/A,#N/A,FALSE,"Costing";#N/A,#N/A,FALSE,"Risk"}</definedName>
    <definedName name="xxxyyy" hidden="1">{"C&amp;C Original",#N/A,FALSE,"Lot 2-Credit&amp;Collection Mngt";"GA Original",#N/A,FALSE,"Lot2-Gen. Acct.";"FA Original",#N/A,FALSE,"Lot2-Fixed Assets";"Inv Original",#N/A,FALSE,"Lot2-Inventory";"Trav Original",#N/A,FALSE,"Lot2-Travel";"C&amp;B Original",#N/A,FALSE,"Lot2-Cash and Bank";"TR Original",#N/A,FALSE,"Lot2-Treasury";"Rep Original",#N/A,FALSE,"Lot2-Report &amp; Conso";#N/A,#N/A,FALSE,"Costing";#N/A,#N/A,FALSE,"Risk"}</definedName>
    <definedName name="z" hidden="1">{"USD",#N/A,FALSE,"Dec 96 "}</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2" l="1"/>
  <c r="E24" i="1"/>
  <c r="E10" i="14"/>
  <c r="E26" i="1"/>
  <c r="E6" i="4"/>
  <c r="E4" i="4"/>
  <c r="E16" i="15"/>
  <c r="E15" i="15"/>
  <c r="E13" i="15"/>
  <c r="E12" i="15"/>
  <c r="E4" i="8"/>
  <c r="E3" i="8"/>
  <c r="E2" i="8"/>
  <c r="E21" i="8"/>
  <c r="E20" i="8"/>
  <c r="E19" i="8"/>
  <c r="E18" i="8"/>
  <c r="E17" i="8"/>
  <c r="E16" i="8"/>
  <c r="E15" i="8"/>
  <c r="E14" i="8"/>
  <c r="E13" i="8"/>
  <c r="E12" i="8"/>
  <c r="E19" i="6"/>
  <c r="E20" i="6"/>
  <c r="E33" i="6"/>
  <c r="E27" i="6"/>
  <c r="E6" i="10" l="1"/>
  <c r="E10" i="10"/>
  <c r="E9" i="10"/>
  <c r="E8" i="10"/>
  <c r="E7" i="10"/>
  <c r="E5" i="10"/>
  <c r="E4" i="10"/>
  <c r="E9" i="6" l="1"/>
  <c r="E13" i="6"/>
  <c r="E4" i="15"/>
  <c r="E2" i="5"/>
  <c r="E10" i="5"/>
  <c r="E11" i="8"/>
  <c r="E13" i="14"/>
  <c r="E7" i="14"/>
  <c r="E3" i="14"/>
  <c r="E6" i="14"/>
  <c r="E2" i="14"/>
  <c r="E8" i="14"/>
  <c r="E12" i="14"/>
  <c r="E11" i="14"/>
  <c r="E9" i="14"/>
  <c r="E5" i="14"/>
  <c r="E4" i="14"/>
  <c r="E7" i="15"/>
  <c r="E6" i="15"/>
  <c r="E11" i="15"/>
  <c r="E10" i="15"/>
  <c r="E9" i="15"/>
  <c r="E8" i="15"/>
  <c r="E5" i="15"/>
  <c r="E3" i="15"/>
  <c r="E23" i="5"/>
  <c r="E2" i="15"/>
  <c r="E3" i="10"/>
  <c r="E2" i="10"/>
  <c r="E32" i="6"/>
  <c r="E34" i="6"/>
  <c r="E31" i="6"/>
  <c r="E30" i="6"/>
  <c r="E26" i="6"/>
  <c r="E22" i="6"/>
  <c r="E23" i="6"/>
  <c r="E25" i="6"/>
  <c r="E24" i="6"/>
  <c r="E18" i="6"/>
  <c r="E21" i="6"/>
  <c r="E17" i="6"/>
  <c r="E16" i="6"/>
  <c r="E15" i="6"/>
  <c r="E14" i="6"/>
  <c r="E12" i="6"/>
  <c r="E11" i="6"/>
  <c r="E10" i="6"/>
  <c r="E8" i="6"/>
  <c r="E7" i="6"/>
  <c r="E4" i="6"/>
  <c r="E3" i="6"/>
  <c r="E10" i="8"/>
  <c r="E22" i="5"/>
  <c r="E8" i="5"/>
  <c r="E7" i="5"/>
  <c r="E6" i="5"/>
  <c r="E4" i="5"/>
  <c r="E9" i="5"/>
  <c r="E5" i="5"/>
  <c r="E3" i="5"/>
  <c r="E18" i="4"/>
  <c r="E18" i="2"/>
  <c r="E8" i="8"/>
  <c r="E9" i="8"/>
  <c r="E7" i="8"/>
  <c r="E6" i="8"/>
  <c r="E5" i="8"/>
  <c r="E6" i="6"/>
  <c r="E5" i="6"/>
  <c r="E29" i="6"/>
  <c r="E28" i="6"/>
  <c r="E2" i="6"/>
  <c r="E21" i="5"/>
  <c r="E20" i="5"/>
  <c r="E19" i="5"/>
  <c r="E17" i="5"/>
  <c r="E15" i="5"/>
  <c r="E16" i="5"/>
  <c r="E13" i="1"/>
  <c r="E5" i="4"/>
  <c r="E16" i="4"/>
  <c r="E17" i="4"/>
  <c r="E13" i="4"/>
  <c r="E14" i="4"/>
  <c r="E15" i="4"/>
  <c r="E12" i="4"/>
  <c r="E11" i="4"/>
  <c r="E10" i="4"/>
  <c r="E9" i="4"/>
  <c r="E8" i="4"/>
  <c r="E7" i="4"/>
  <c r="E3" i="4"/>
  <c r="E2" i="4"/>
  <c r="E19" i="2"/>
  <c r="E22" i="2"/>
  <c r="E20" i="2"/>
  <c r="E21" i="2"/>
  <c r="E12" i="2"/>
  <c r="E11" i="2"/>
  <c r="E10" i="2"/>
  <c r="E8" i="2"/>
  <c r="E5" i="2"/>
  <c r="E2" i="2"/>
  <c r="E4" i="2"/>
  <c r="E3" i="2"/>
  <c r="E17" i="2"/>
  <c r="E16" i="2"/>
  <c r="E15" i="2"/>
  <c r="E7" i="2"/>
  <c r="E6" i="2"/>
  <c r="E32" i="1"/>
  <c r="E8" i="1"/>
  <c r="E22" i="1"/>
  <c r="E40" i="1"/>
  <c r="E39" i="1"/>
  <c r="E37" i="1"/>
  <c r="E36" i="1"/>
  <c r="E35" i="1"/>
  <c r="E34" i="1"/>
  <c r="E33" i="1"/>
  <c r="E31" i="1" l="1"/>
  <c r="E30" i="1"/>
  <c r="E28" i="1"/>
  <c r="E27" i="1"/>
  <c r="E25" i="1"/>
  <c r="E23" i="1"/>
  <c r="E21" i="1"/>
  <c r="E20" i="1"/>
  <c r="E19" i="1"/>
  <c r="E18" i="1"/>
  <c r="E17" i="1"/>
  <c r="E16" i="1"/>
  <c r="E14" i="1"/>
  <c r="E2" i="1"/>
  <c r="E12" i="1"/>
  <c r="E10" i="1"/>
  <c r="E9" i="1"/>
  <c r="E7" i="1"/>
  <c r="E6" i="1"/>
  <c r="E5" i="1"/>
  <c r="E4" i="1"/>
  <c r="E3" i="1"/>
  <c r="E15" i="1"/>
</calcChain>
</file>

<file path=xl/sharedStrings.xml><?xml version="1.0" encoding="utf-8"?>
<sst xmlns="http://schemas.openxmlformats.org/spreadsheetml/2006/main" count="1793" uniqueCount="447">
  <si>
    <t>Michael Ventris</t>
  </si>
  <si>
    <t>Linear B</t>
  </si>
  <si>
    <t>Axel W. Persson</t>
  </si>
  <si>
    <t>Arne Furumark</t>
  </si>
  <si>
    <t>Uppsala</t>
  </si>
  <si>
    <t>English</t>
  </si>
  <si>
    <t>Swedish</t>
  </si>
  <si>
    <t>London</t>
  </si>
  <si>
    <t>Gudmund Björck</t>
  </si>
  <si>
    <t>15-05-1951</t>
  </si>
  <si>
    <t>31-03-1951</t>
  </si>
  <si>
    <t>25-05-1951</t>
  </si>
  <si>
    <t>12-09-1952</t>
  </si>
  <si>
    <t>15-09-1952</t>
  </si>
  <si>
    <t>22-09-1952</t>
  </si>
  <si>
    <t>04-10-1952</t>
  </si>
  <si>
    <t>19-10-1952</t>
  </si>
  <si>
    <t>21-10-1952</t>
  </si>
  <si>
    <t>27-10-1952</t>
  </si>
  <si>
    <t>26-10-1952</t>
  </si>
  <si>
    <t>23-11-1952</t>
  </si>
  <si>
    <t>24-11-1952</t>
  </si>
  <si>
    <t>25-11-1952</t>
  </si>
  <si>
    <t>06-05-1953</t>
  </si>
  <si>
    <t>12-05-1953</t>
  </si>
  <si>
    <t>26-05-1953</t>
  </si>
  <si>
    <t>29-05-1953</t>
  </si>
  <si>
    <t>11-06-1953</t>
  </si>
  <si>
    <t>03-07-1953</t>
  </si>
  <si>
    <t>09-08-1953</t>
  </si>
  <si>
    <r>
      <t>English</t>
    </r>
    <r>
      <rPr>
        <sz val="12"/>
        <color rgb="FFFF0000"/>
        <rFont val="Calibri (Brödtext)"/>
      </rPr>
      <t>*</t>
    </r>
  </si>
  <si>
    <t>24-10-1953</t>
  </si>
  <si>
    <t>09-11-1953</t>
  </si>
  <si>
    <t>16-12-1953</t>
  </si>
  <si>
    <t>Program notice</t>
  </si>
  <si>
    <t>10-05-1954</t>
  </si>
  <si>
    <t>14-08-1954</t>
  </si>
  <si>
    <t>Postcard picturing the Royal tombs at Mycenae</t>
  </si>
  <si>
    <t>31-05-1955</t>
  </si>
  <si>
    <t>Athens</t>
  </si>
  <si>
    <t>Postcard depicting a frescoe from Knossos called (in French) Le "petit prince"</t>
  </si>
  <si>
    <t>05-06-1955</t>
  </si>
  <si>
    <t>28-12-1955</t>
  </si>
  <si>
    <t>Handwritten letter</t>
  </si>
  <si>
    <t>31-12-1955</t>
  </si>
  <si>
    <t>Typed letter</t>
  </si>
  <si>
    <t>Typed notice</t>
  </si>
  <si>
    <t>Handwritten letter card</t>
  </si>
  <si>
    <t>27-09-1952</t>
  </si>
  <si>
    <t xml:space="preserve">Pre-printed Christmas card </t>
  </si>
  <si>
    <t>Lois Ventris</t>
  </si>
  <si>
    <t>08-11-1956</t>
  </si>
  <si>
    <t>Handwritten letter (undated)</t>
  </si>
  <si>
    <t>22-10-1954</t>
  </si>
  <si>
    <t>E. L. Bennett</t>
  </si>
  <si>
    <t>16-01-1958</t>
  </si>
  <si>
    <t>10-01-1953</t>
  </si>
  <si>
    <t>27-01-1953</t>
  </si>
  <si>
    <t>Yale</t>
  </si>
  <si>
    <t>01-04-1956</t>
  </si>
  <si>
    <t>Typed letter, with penciled corrections</t>
  </si>
  <si>
    <t>John Boardman</t>
  </si>
  <si>
    <t>10-02-1958</t>
  </si>
  <si>
    <t>Oxford</t>
  </si>
  <si>
    <t>The keeper of the Ashmolean museum, Oxford</t>
  </si>
  <si>
    <t>17-01-1958</t>
  </si>
  <si>
    <t>Cambridge</t>
  </si>
  <si>
    <t>12-12-1953</t>
  </si>
  <si>
    <t>Typed letter with pencilled corrections</t>
  </si>
  <si>
    <t>01-05-1954</t>
  </si>
  <si>
    <t>15-02-1958</t>
  </si>
  <si>
    <t>01-03-1958</t>
  </si>
  <si>
    <t>13-03-1958</t>
  </si>
  <si>
    <t>21-04-1955</t>
  </si>
  <si>
    <t>Preprinted invitation card</t>
  </si>
  <si>
    <t>John L. Caskey</t>
  </si>
  <si>
    <t>17-02-1958</t>
  </si>
  <si>
    <t>Linear A</t>
  </si>
  <si>
    <t>20-02-1958</t>
  </si>
  <si>
    <t>John Chadwick</t>
  </si>
  <si>
    <t>12-08-1954</t>
  </si>
  <si>
    <t>02-07-1954</t>
  </si>
  <si>
    <t>29-08-1956</t>
  </si>
  <si>
    <t>Typed letter with signs and corrections added in ink</t>
  </si>
  <si>
    <t>Swedish/English</t>
  </si>
  <si>
    <t>Typed text.</t>
  </si>
  <si>
    <t>10-09-1956</t>
  </si>
  <si>
    <t>Death of Ventris</t>
  </si>
  <si>
    <t>19-02-1957</t>
  </si>
  <si>
    <t>[no date]</t>
  </si>
  <si>
    <t>01-04-1957</t>
  </si>
  <si>
    <t>22-06-1957</t>
  </si>
  <si>
    <t>Typed letter with corrections made in ink.</t>
  </si>
  <si>
    <t>Typed letter with corrections made in pencil. The paper was ill positioned in the typewriter and the righthand side of the text is illegible since the typing has slipped off the paper. Copy of the sent letter; not signed.</t>
  </si>
  <si>
    <t>06-02-1958</t>
  </si>
  <si>
    <t>Typed letter.</t>
  </si>
  <si>
    <t>12-02-1958</t>
  </si>
  <si>
    <t>16-11-1960</t>
  </si>
  <si>
    <t>02-11-1960</t>
  </si>
  <si>
    <t>William C. Brice</t>
  </si>
  <si>
    <t>Manchester</t>
  </si>
  <si>
    <t>Typed text with Greek words written in ink.</t>
  </si>
  <si>
    <t>Leonard Palmer</t>
  </si>
  <si>
    <t>18-12-1954</t>
  </si>
  <si>
    <t>Handwritten letter, rather sketchy writing</t>
  </si>
  <si>
    <t>22-01-1957</t>
  </si>
  <si>
    <t>BSA, Athens</t>
  </si>
  <si>
    <t>10-11-1955</t>
  </si>
  <si>
    <t>German</t>
  </si>
  <si>
    <t>20-10-1955</t>
  </si>
  <si>
    <t>Lwow</t>
  </si>
  <si>
    <t>19-12-1955</t>
  </si>
  <si>
    <t>Carl Nylander</t>
  </si>
  <si>
    <t>13-08-1956</t>
  </si>
  <si>
    <t>Salomon Luria</t>
  </si>
  <si>
    <t>24-01-1957</t>
  </si>
  <si>
    <t>Maurice Pope</t>
  </si>
  <si>
    <t>26-01-1957</t>
  </si>
  <si>
    <t>08-07-1953</t>
  </si>
  <si>
    <t>Sofia</t>
  </si>
  <si>
    <t>French</t>
  </si>
  <si>
    <t>30-07-1954</t>
  </si>
  <si>
    <t>Vladimir Georgiev</t>
  </si>
  <si>
    <t>12-11-1954</t>
  </si>
  <si>
    <t>Jonas C. Greenfield</t>
  </si>
  <si>
    <t>27-12-1954</t>
  </si>
  <si>
    <t>15-09-1954</t>
  </si>
  <si>
    <t>H. G. Gütebrock</t>
  </si>
  <si>
    <t>20-09-1956</t>
  </si>
  <si>
    <t>07-12-1954</t>
  </si>
  <si>
    <t>Helmuth Th. Bossert</t>
  </si>
  <si>
    <t>12-09-1959</t>
  </si>
  <si>
    <t>Glienicke bei Frohnau</t>
  </si>
  <si>
    <t>Pierre Chantraine</t>
  </si>
  <si>
    <t>05-10-1956</t>
  </si>
  <si>
    <t>Berlin</t>
  </si>
  <si>
    <t>08-09-1956</t>
  </si>
  <si>
    <t>Johannes Friedrich</t>
  </si>
  <si>
    <t>Michel Lejeune</t>
  </si>
  <si>
    <t>Paris</t>
  </si>
  <si>
    <t>17-10-1954</t>
  </si>
  <si>
    <t>Handwritten lettercard</t>
  </si>
  <si>
    <t>18-07-1955</t>
  </si>
  <si>
    <t>10-10-1955</t>
  </si>
  <si>
    <t>20-12-1955</t>
  </si>
  <si>
    <t>02-01-1956</t>
  </si>
  <si>
    <t>P. Delaroche</t>
  </si>
  <si>
    <t>09-02-1956</t>
  </si>
  <si>
    <t>Italian</t>
  </si>
  <si>
    <t>Typed lettercard</t>
  </si>
  <si>
    <t>Jane Henle</t>
  </si>
  <si>
    <t>19-11-1956</t>
  </si>
  <si>
    <t>New York</t>
  </si>
  <si>
    <t>Linear A &amp; B</t>
  </si>
  <si>
    <t>14-10-1956</t>
  </si>
  <si>
    <t>19-07-1954</t>
  </si>
  <si>
    <t>Albert Koch</t>
  </si>
  <si>
    <t>28-08-1956</t>
  </si>
  <si>
    <t>Bonn</t>
  </si>
  <si>
    <t>Dr. Ktistopolous</t>
  </si>
  <si>
    <t>08-08-1954</t>
  </si>
  <si>
    <t>Rome</t>
  </si>
  <si>
    <t>12-07-1954</t>
  </si>
  <si>
    <t>Psychiko</t>
  </si>
  <si>
    <t>Henry Goddard Leach</t>
  </si>
  <si>
    <t>13-09-1956</t>
  </si>
  <si>
    <t>07-11-1956</t>
  </si>
  <si>
    <t>12-09-1956</t>
  </si>
  <si>
    <t>Vaucluse</t>
  </si>
  <si>
    <t>Emilio Peruzzi</t>
  </si>
  <si>
    <t>21-07-1951</t>
  </si>
  <si>
    <t>Florence</t>
  </si>
  <si>
    <t>Dean, Faculty of Letters, Uppsala universitet</t>
  </si>
  <si>
    <t>27-02-1953</t>
  </si>
  <si>
    <t>Washington</t>
  </si>
  <si>
    <t>13-04-1953</t>
  </si>
  <si>
    <t>20-04-1953</t>
  </si>
  <si>
    <t>11-05-1953</t>
  </si>
  <si>
    <t>07-07-1953</t>
  </si>
  <si>
    <t>23-11-1953</t>
  </si>
  <si>
    <t>New Brunswick, NJ</t>
  </si>
  <si>
    <t>30-11-1953</t>
  </si>
  <si>
    <t>26-06-1954</t>
  </si>
  <si>
    <t>11-08-1954</t>
  </si>
  <si>
    <t>03-01-1956</t>
  </si>
  <si>
    <t>27-05-1955</t>
  </si>
  <si>
    <t>08-12-1956</t>
  </si>
  <si>
    <t>30-10-1956</t>
  </si>
  <si>
    <t>Typed letter slip</t>
  </si>
  <si>
    <t>Typed letter slips</t>
  </si>
  <si>
    <t>02-07-1957</t>
  </si>
  <si>
    <t>09-07-1957</t>
  </si>
  <si>
    <t>Greek</t>
  </si>
  <si>
    <t>Handwriten note (no date).</t>
  </si>
  <si>
    <t>Jaan Puhvel</t>
  </si>
  <si>
    <t>16-10-1956</t>
  </si>
  <si>
    <t>Cambridge, MA</t>
  </si>
  <si>
    <t>Typed airmail letter</t>
  </si>
  <si>
    <t>18-09-1955</t>
  </si>
  <si>
    <t>Montreal, Canada</t>
  </si>
  <si>
    <t>19-10-1954</t>
  </si>
  <si>
    <t>Paris, France</t>
  </si>
  <si>
    <t xml:space="preserve">Handwritten letter, with addition (by Furumark) in pencil </t>
  </si>
  <si>
    <t>05-07-1957</t>
  </si>
  <si>
    <t>Typed letter with corrections in ink</t>
  </si>
  <si>
    <t>Typed letter with additions in ink</t>
  </si>
  <si>
    <t>Waltham, MA</t>
  </si>
  <si>
    <t>Chicago</t>
  </si>
  <si>
    <t>Georges Redard</t>
  </si>
  <si>
    <t>31-01-1955</t>
  </si>
  <si>
    <t>Bern</t>
  </si>
  <si>
    <t>Martín Ruiperéz</t>
  </si>
  <si>
    <t>17-08-1956</t>
  </si>
  <si>
    <t>Salamanca</t>
  </si>
  <si>
    <t>Franz Rolf Schröder</t>
  </si>
  <si>
    <t xml:space="preserve">Arne Furumark </t>
  </si>
  <si>
    <t>07-11-1954</t>
  </si>
  <si>
    <t>Würzburg</t>
  </si>
  <si>
    <t>30-11-1954</t>
  </si>
  <si>
    <t>Johannes Sundwall</t>
  </si>
  <si>
    <t>08-02-1958</t>
  </si>
  <si>
    <t>Hans L. Stoltenberg</t>
  </si>
  <si>
    <t>Giessen</t>
  </si>
  <si>
    <t>Marcel Silberstein</t>
  </si>
  <si>
    <t>08-04-1955</t>
  </si>
  <si>
    <t>Basel</t>
  </si>
  <si>
    <t>Linear A/B</t>
  </si>
  <si>
    <t>Jean Taillardat</t>
  </si>
  <si>
    <t>28-06-1954</t>
  </si>
  <si>
    <t>Jean Jacques Jully</t>
  </si>
  <si>
    <t>12-03-1955</t>
  </si>
  <si>
    <t>Greenwich</t>
  </si>
  <si>
    <t>D. J. N. Lee</t>
  </si>
  <si>
    <t>Olivier Masson</t>
  </si>
  <si>
    <t>13-04-1954</t>
  </si>
  <si>
    <t>18-06-1954</t>
  </si>
  <si>
    <t>Typed letter with footnote added in ink.</t>
  </si>
  <si>
    <t>Strasbourg</t>
  </si>
  <si>
    <t>02-10-1954</t>
  </si>
  <si>
    <t>06-02-1955</t>
  </si>
  <si>
    <t>Piero Meriggi</t>
  </si>
  <si>
    <t>05-01-1958</t>
  </si>
  <si>
    <t>Pavia</t>
  </si>
  <si>
    <t>Typed letter with additions in ink.</t>
  </si>
  <si>
    <t>02-03-1956</t>
  </si>
  <si>
    <t>04-02-1957</t>
  </si>
  <si>
    <t>A. Tovar, E. Peruzzi, M. S. Ruipérez</t>
  </si>
  <si>
    <t>Minos</t>
  </si>
  <si>
    <t>12-12-1955</t>
  </si>
  <si>
    <t>18-05-1954</t>
  </si>
  <si>
    <t>Thomas B. L. Webster</t>
  </si>
  <si>
    <t>20-07-1954</t>
  </si>
  <si>
    <t>20-01-1958</t>
  </si>
  <si>
    <t>23-08-1953</t>
  </si>
  <si>
    <t>27-07-1954</t>
  </si>
  <si>
    <t>03-03-1954</t>
  </si>
  <si>
    <t>16-08-1956</t>
  </si>
  <si>
    <t>22-08-1956</t>
  </si>
  <si>
    <t>Ernst Homann-Wedeking</t>
  </si>
  <si>
    <t>09-11-1956</t>
  </si>
  <si>
    <t>Athen</t>
  </si>
  <si>
    <t>Ernst Zinn</t>
  </si>
  <si>
    <t>15-11-1956</t>
  </si>
  <si>
    <t>Tübingen</t>
  </si>
  <si>
    <t>12-12-1956</t>
  </si>
  <si>
    <t>18-06-1953</t>
  </si>
  <si>
    <t>15-08-1956</t>
  </si>
  <si>
    <t>04-10-1955</t>
  </si>
  <si>
    <t>23-06-1957</t>
  </si>
  <si>
    <t>Ventris</t>
  </si>
  <si>
    <t>Typed letter with greek letters in ink.</t>
  </si>
  <si>
    <t>Goold</t>
  </si>
  <si>
    <t>Pope</t>
  </si>
  <si>
    <t>Linear A, Linear B</t>
  </si>
  <si>
    <t>Burrow, Ventris, Wittiger</t>
  </si>
  <si>
    <t>Nikolaos Platon</t>
  </si>
  <si>
    <t>Brice, Huxley</t>
  </si>
  <si>
    <t>Alexiou</t>
  </si>
  <si>
    <t>Bennett, Grumach, Sundwall, Winter</t>
  </si>
  <si>
    <t>Typed airmail letter, with a postscript added in ink.</t>
  </si>
  <si>
    <t>Bennett, Hanfmann, Nock, Ventris</t>
  </si>
  <si>
    <t>Hanfmann</t>
  </si>
  <si>
    <t>09-03?-1957</t>
  </si>
  <si>
    <t>Typed letter. Handwritten note in Swedish at the top of the first page, regarding the transfer of the letter to Prof. Furumark.</t>
  </si>
  <si>
    <t>P. Nilsson, Persson, Tovar</t>
  </si>
  <si>
    <t>Typed letter. Handwritten notes in Swedish at the top of the page, with the editor and address (wrongly written) of Svensk Tidskrift.</t>
  </si>
  <si>
    <t>Ruipérez</t>
  </si>
  <si>
    <t>Obituary of Prof. Persson. Minos.</t>
  </si>
  <si>
    <t>Persson, Sundwall, Ventris</t>
  </si>
  <si>
    <t>Persson, Ventris</t>
  </si>
  <si>
    <t>Bagge, Persson</t>
  </si>
  <si>
    <t>Obituary of Prof. Persson.</t>
  </si>
  <si>
    <t>Björck, Ventris</t>
  </si>
  <si>
    <t>Minos, Eranos</t>
  </si>
  <si>
    <t>Linear A, Minos</t>
  </si>
  <si>
    <t>Ruipérez, Tovar, Ventris</t>
  </si>
  <si>
    <t>29-09-1955</t>
  </si>
  <si>
    <t>First circular for the colloquium "TEXTES MYCÉNIENS".</t>
  </si>
  <si>
    <t>Bérard, Benveniste, Chantraine, Demargne, Dumezil, Lejeune, Masson, Minard</t>
  </si>
  <si>
    <t>17-01-1956</t>
  </si>
  <si>
    <t>Second circular for the colloquium "TEXTES MYCÉNIENS".</t>
  </si>
  <si>
    <t>Form for registration for the colloquium "TEXTES MYCÉNIENS".</t>
  </si>
  <si>
    <t>Postcard from the participants at the Paris colloqium to Arne Furumark</t>
  </si>
  <si>
    <t>Bennett, Carratelli, Chadwick, Furumark, Georgiev, Kristopoulos, Meriggi, Mühlestein, Palmer, Risch, Ruipèrez, Sundwall, Tovar, Ventris</t>
  </si>
  <si>
    <t>Benveniste, Berard, Chadwick, Chantraine, Demargne, Dumèzil, Georgiev, Ktistopoulos, Laroche, Lejeune, Masson, Meriggi, Minard, Mühlestein, Palmer, Risch, Ruipèrez, Ventris</t>
  </si>
  <si>
    <t>04-1946</t>
  </si>
  <si>
    <t>A. Tovar, E. Peruzzi, M. S. Ruipèrez</t>
  </si>
  <si>
    <t>Typed letter slip. The letter is dated "1955", but from the contents it is clear that the letter was written in Januari 1956.</t>
  </si>
  <si>
    <t>Alexiou, Pugliese Carratelli</t>
  </si>
  <si>
    <t>Bennett, Björck, Chadwick, Chantraine, Mühlesten, Nock, Pugliese Carratelli, Ventris</t>
  </si>
  <si>
    <t>Björck, Chadwick, Hrozny, Pugliese Carratelli, Ventris</t>
  </si>
  <si>
    <t>Chadwick, Ventris</t>
  </si>
  <si>
    <t>Schweitzer, Sittig</t>
  </si>
  <si>
    <t>Luschey, Sittig</t>
  </si>
  <si>
    <t>Merrigi, Pope</t>
  </si>
  <si>
    <t>Chadwick, Turner, Ventris</t>
  </si>
  <si>
    <t>Chadwick, Furumark, Palmer, Ventris</t>
  </si>
  <si>
    <t>Lejeune</t>
  </si>
  <si>
    <t>Schaeffer</t>
  </si>
  <si>
    <t>Palma di Cesnola, Schaeffer</t>
  </si>
  <si>
    <t>Daniel, Palma di Cesnola, Persson, Schaeffer, Vessberg</t>
  </si>
  <si>
    <t>Daniel, Dussaud</t>
  </si>
  <si>
    <t>Amandry</t>
  </si>
  <si>
    <t>Chantraine</t>
  </si>
  <si>
    <t>Björck, Dumézil, Hemberg</t>
  </si>
  <si>
    <t>Handwritten letter, with a note in Swedish at the top ("responded 17/7/55").</t>
  </si>
  <si>
    <t>7-10-1955</t>
  </si>
  <si>
    <t xml:space="preserve">Postcard depicting Gif-zur-Yvette. </t>
  </si>
  <si>
    <t>10-08-1956</t>
  </si>
  <si>
    <t>Typed essay</t>
  </si>
  <si>
    <t>Essay by Salomon Luria</t>
  </si>
  <si>
    <t>Typed letter, with envelope.</t>
  </si>
  <si>
    <t>Georgiev, P. Nilsson</t>
  </si>
  <si>
    <t>Essay by D. J. N. Lee</t>
  </si>
  <si>
    <t>Turner</t>
  </si>
  <si>
    <t>Ktistopoulos</t>
  </si>
  <si>
    <t>Chadwick, Ktistopoulos</t>
  </si>
  <si>
    <t>Sundwall</t>
  </si>
  <si>
    <t>Handwritten letter. At the top of the page there is a pencil note in Swedish.</t>
  </si>
  <si>
    <t>Sterling Dow</t>
  </si>
  <si>
    <r>
      <t>Linear A, Linear B</t>
    </r>
    <r>
      <rPr>
        <sz val="12"/>
        <rFont val="Calibri (Brödtext)"/>
      </rPr>
      <t>, Ashmolean</t>
    </r>
  </si>
  <si>
    <t>01-02-1955</t>
  </si>
  <si>
    <t>Meriggi</t>
  </si>
  <si>
    <t>Le Vésinet</t>
  </si>
  <si>
    <t>26-12-195?</t>
  </si>
  <si>
    <t>Hugo Mühlestein-Frutiger</t>
  </si>
  <si>
    <t>29-12-1956</t>
  </si>
  <si>
    <t>07-04-1956</t>
  </si>
  <si>
    <t xml:space="preserve">Handwritten postcard depicting La Mairie de Gif-sur-Yvette. </t>
  </si>
  <si>
    <t>Gif sur Yvette</t>
  </si>
  <si>
    <t xml:space="preserve">Handwritten lettercard </t>
  </si>
  <si>
    <t>Krause</t>
  </si>
  <si>
    <t>Gunter Neumann</t>
  </si>
  <si>
    <t>Huxley</t>
  </si>
  <si>
    <t>Typed letter, with ink drawing depicting the location of a Linear A sign on a vessel</t>
  </si>
  <si>
    <t>Merlingen, Ventris</t>
  </si>
  <si>
    <t>23-08-1956</t>
  </si>
  <si>
    <t>GooId, Pendlebury, Pope</t>
  </si>
  <si>
    <t>Björck, Düring, Landau, Lejeune, Pope</t>
  </si>
  <si>
    <t>Beattie, Blegen, Cavaignac, Gallavotti, Goold, Grumach, Luria, Pope, Ventris</t>
  </si>
  <si>
    <t>Matz, Ventris</t>
  </si>
  <si>
    <t>Boardman, Brice</t>
  </si>
  <si>
    <t>Bauer, Brice, Eilers, Matz, Palmer, Pope, Sundwall</t>
  </si>
  <si>
    <t>Beattie, Brice, Hampe, Grumach, Lang, Matz, Mühlestein, Palmer, Treweek, Ventris</t>
  </si>
  <si>
    <t>Hood, Palmer, Peruzzi, Ventris</t>
  </si>
  <si>
    <t>Bennett, Boardman, Evans, Landau, Palmer, Peruzzi, Vilborg</t>
  </si>
  <si>
    <t>Landau</t>
  </si>
  <si>
    <t>Blegen, Myres, Ventris, Wace</t>
  </si>
  <si>
    <t>Evans</t>
  </si>
  <si>
    <t>Evans, Pope</t>
  </si>
  <si>
    <t>Björck, Pope</t>
  </si>
  <si>
    <t>Platon, Ventris</t>
  </si>
  <si>
    <t>Bosanquet, Dawkins, Evans, Myres</t>
  </si>
  <si>
    <t>Björck, Chadwick, Pope</t>
  </si>
  <si>
    <t>Björck, Furumark, Ventris</t>
  </si>
  <si>
    <t>Merkelbach</t>
  </si>
  <si>
    <t>Blegen, Chadwick, Huxley, Myres, Ventris</t>
  </si>
  <si>
    <t>12-1956</t>
  </si>
  <si>
    <t>Essay by Mühlestein, "Les trepieds de Pylos"</t>
  </si>
  <si>
    <t>Buck, Chadwick, Ventris</t>
  </si>
  <si>
    <t>Bennett, Pallottino</t>
  </si>
  <si>
    <t>Bennett, Blegen, Chadwick, Kober, Myres, Wace</t>
  </si>
  <si>
    <t>Bennett, Björck, Chadwick, Georgiev, Persson</t>
  </si>
  <si>
    <t>Typed letter, with corrections in ink</t>
  </si>
  <si>
    <t>Björck, Champollion, Georgiev, Kantor, Myres, Van Windekens, Wace</t>
  </si>
  <si>
    <t>Björck, Chadwick</t>
  </si>
  <si>
    <t>Björck, Chadwick, Georgiev, Myres</t>
  </si>
  <si>
    <t>Handwritten letter. A pencil note in Swedish at the top.</t>
  </si>
  <si>
    <t>Boisacq, Chadwick, Kleberg, Page</t>
  </si>
  <si>
    <t>Bennett, Boisacq, Furumark, Lagercrantz, Myres, Palmer</t>
  </si>
  <si>
    <t>Bennett, Björck, Blegen</t>
  </si>
  <si>
    <t>An unsigned draft, typed, with several spelling mistakes</t>
  </si>
  <si>
    <t>Sundwall, Säflund</t>
  </si>
  <si>
    <t>Linear B, Svenska Dagbladet</t>
  </si>
  <si>
    <t>Svenska Dagbladet, Dagens Nyheter</t>
  </si>
  <si>
    <t>Dagens Nyheter</t>
  </si>
  <si>
    <t>Chadwick, Myres, Sundwall</t>
  </si>
  <si>
    <t>Chadwick</t>
  </si>
  <si>
    <t>Page of notes on Ventris' and Chadwicks's 1953 JHS articles. The letter with which it was sent is not preserved.</t>
  </si>
  <si>
    <t>05-08-1953</t>
  </si>
  <si>
    <t>Bennett, Chadwick, Furumark, Meriggi, Page, Stirling Dow</t>
  </si>
  <si>
    <t>Bennett</t>
  </si>
  <si>
    <t>Düring, Furumark, Meriggi</t>
  </si>
  <si>
    <t>Bennett, Chadwick</t>
  </si>
  <si>
    <t>Carbon copy.</t>
  </si>
  <si>
    <t>Bennett, Blegen</t>
  </si>
  <si>
    <t>Bennett, Björck, Düring, Landau, Lejeune, Meriggi</t>
  </si>
  <si>
    <t>Linear B, Ta-tablets</t>
  </si>
  <si>
    <t>Bennett, Brice, Browning, Carratelli, Chadwick, Düring, Evans, Goold, Gregoriev, Lentsman, Luria, Masson, Palmer, Pope, Schaeffer, Webster</t>
  </si>
  <si>
    <t>Bennett, Björck, Chadwick, Landau, Palmer, Webster, Åkerström</t>
  </si>
  <si>
    <t>Typed draft letter with handwritten corrections</t>
  </si>
  <si>
    <t>Pre-printed greeting card</t>
  </si>
  <si>
    <t>writer</t>
  </si>
  <si>
    <t>recipient</t>
  </si>
  <si>
    <t>date DD-MM-YY</t>
  </si>
  <si>
    <t>place (if given)</t>
  </si>
  <si>
    <t>heading</t>
  </si>
  <si>
    <t>language</t>
  </si>
  <si>
    <t>keywords</t>
  </si>
  <si>
    <t>people mentioned</t>
  </si>
  <si>
    <t>Linear B, Dagens Nyheter</t>
  </si>
  <si>
    <t>Linear B, JHS article</t>
  </si>
  <si>
    <t>Eighth International Congress of Linguists in Oslo (1957)</t>
  </si>
  <si>
    <t>1st International Colloquium on Mycenaean Studies in Paris (1956)</t>
  </si>
  <si>
    <t>2nd International Colloquium on Mycenaean Studies in Pavia (1958)</t>
  </si>
  <si>
    <t>Linear A, Eighth International Congress of Linguists in Oslo (1957)</t>
  </si>
  <si>
    <t>Linear B, editorial principles of Linear B</t>
  </si>
  <si>
    <t>Handwritten greeting on postcard depicting Still Life with Guitar, by Georges Braque</t>
  </si>
  <si>
    <t>Seminar notes made by Björck, fall seminar series 1952</t>
  </si>
  <si>
    <t>Editing principles for Linear B</t>
  </si>
  <si>
    <t>type of document</t>
  </si>
  <si>
    <r>
      <rPr>
        <sz val="12"/>
        <rFont val="Calibri (Brödtext)"/>
      </rPr>
      <t>Linear B</t>
    </r>
    <r>
      <rPr>
        <sz val="12"/>
        <color theme="1"/>
        <rFont val="Calibri"/>
        <family val="2"/>
        <scheme val="minor"/>
      </rPr>
      <t>, JHS article</t>
    </r>
  </si>
  <si>
    <r>
      <rPr>
        <sz val="12"/>
        <rFont val="Calibri (Brödtext)"/>
      </rPr>
      <t>Linear B</t>
    </r>
    <r>
      <rPr>
        <sz val="12"/>
        <color theme="1"/>
        <rFont val="Calibri"/>
        <family val="2"/>
        <scheme val="minor"/>
      </rPr>
      <t>, Eighth International Congress of Linguists in Oslo (1957)</t>
    </r>
  </si>
  <si>
    <t>yes</t>
  </si>
  <si>
    <t>no</t>
  </si>
  <si>
    <t>transcription yes/no</t>
  </si>
  <si>
    <t>Masson</t>
  </si>
  <si>
    <t>Multiple scribes</t>
  </si>
  <si>
    <t>Registration form</t>
  </si>
  <si>
    <t>transciption yes/no</t>
  </si>
  <si>
    <t>Linear A, Ashmolean</t>
  </si>
  <si>
    <t>Linear A, Ashmolean, 2nd International Colloquium on Mycenaean Studies in Pavia (1958)</t>
  </si>
  <si>
    <t>Typed letter, Greek signs added in ink.</t>
  </si>
  <si>
    <t>[no name]</t>
  </si>
  <si>
    <t>[no info]</t>
  </si>
  <si>
    <t>[no location]</t>
  </si>
  <si>
    <t>[empty cell]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</si>
</sst>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9" x14ac:knownFonts="1">
    <font>
      <sz val="12"/>
      <color theme="1"/>
      <name val="Calibri"/>
      <family val="2"/>
      <scheme val="minor"/>
    </font>
    <font>
      <b/>
      <sz val="12"/>
      <color theme="1"/>
      <name val="Calibri"/>
      <family val="2"/>
      <scheme val="minor"/>
    </font>
    <font>
      <sz val="12"/>
      <color rgb="FFFF0000"/>
      <name val="Calibri (Brödtext)"/>
    </font>
    <font>
      <sz val="12"/>
      <name val="Calibri"/>
      <family val="2"/>
      <scheme val="minor"/>
    </font>
    <font>
      <sz val="12"/>
      <color rgb="FF000000"/>
      <name val="Calibri"/>
      <family val="2"/>
      <scheme val="minor"/>
    </font>
    <font>
      <sz val="11"/>
      <color theme="1"/>
      <name val="Calibri"/>
      <family val="2"/>
      <scheme val="minor"/>
    </font>
    <font>
      <sz val="11"/>
      <color rgb="FF000000"/>
      <name val="Helvetica Neue"/>
      <family val="2"/>
    </font>
    <font>
      <sz val="12"/>
      <color theme="1"/>
      <name val="Helvetica"/>
      <family val="2"/>
    </font>
    <font>
      <sz val="12"/>
      <name val="Calibri (Brödtext)"/>
    </font>
  </fonts>
  <fills count="5">
    <fill>
      <patternFill patternType="none"/>
    </fill>
    <fill>
      <patternFill patternType="gray125"/>
    </fill>
    <fill>
      <patternFill patternType="solid">
        <fgColor theme="2"/>
        <bgColor indexed="64"/>
      </patternFill>
    </fill>
    <fill>
      <patternFill patternType="solid">
        <fgColor rgb="FFE7E6E6"/>
        <bgColor rgb="FF000000"/>
      </patternFill>
    </fill>
    <fill>
      <patternFill patternType="solid">
        <fgColor theme="2"/>
        <bgColor rgb="FF000000"/>
      </patternFill>
    </fill>
  </fills>
  <borders count="3">
    <border>
      <left/>
      <right/>
      <top/>
      <bottom/>
      <diagonal/>
    </border>
    <border>
      <left/>
      <right/>
      <top/>
      <bottom style="thin">
        <color indexed="64"/>
      </bottom>
      <diagonal/>
    </border>
    <border>
      <left/>
      <right/>
      <top style="medium">
        <color indexed="64"/>
      </top>
      <bottom/>
      <diagonal/>
    </border>
  </borders>
  <cellStyleXfs count="2">
    <xf numFmtId="0" fontId="0" fillId="0" borderId="0"/>
    <xf numFmtId="0" fontId="5" fillId="0" borderId="0"/>
  </cellStyleXfs>
  <cellXfs count="50">
    <xf numFmtId="0" fontId="0" fillId="0" borderId="0" xfId="0"/>
    <xf numFmtId="0" fontId="1" fillId="0" borderId="1" xfId="0" applyFont="1" applyBorder="1" applyAlignment="1">
      <alignment wrapText="1"/>
    </xf>
    <xf numFmtId="0" fontId="0" fillId="0" borderId="0" xfId="0" applyAlignment="1">
      <alignment wrapText="1"/>
    </xf>
    <xf numFmtId="0" fontId="4" fillId="0" borderId="0" xfId="0" applyFont="1" applyAlignment="1">
      <alignment wrapText="1"/>
    </xf>
    <xf numFmtId="0" fontId="1" fillId="2" borderId="1" xfId="0" applyFont="1" applyFill="1" applyBorder="1" applyAlignment="1">
      <alignment wrapText="1"/>
    </xf>
    <xf numFmtId="0" fontId="0" fillId="2" borderId="0" xfId="0" applyFill="1" applyAlignment="1">
      <alignment wrapText="1"/>
    </xf>
    <xf numFmtId="164" fontId="1" fillId="2" borderId="1" xfId="0" applyNumberFormat="1" applyFont="1" applyFill="1" applyBorder="1" applyAlignment="1">
      <alignment horizontal="left" wrapText="1"/>
    </xf>
    <xf numFmtId="164" fontId="0" fillId="2" borderId="0" xfId="0" applyNumberFormat="1" applyFill="1" applyAlignment="1">
      <alignment horizontal="left" wrapText="1"/>
    </xf>
    <xf numFmtId="0" fontId="3" fillId="0" borderId="0" xfId="0" applyFont="1" applyAlignment="1">
      <alignment wrapText="1"/>
    </xf>
    <xf numFmtId="49" fontId="0" fillId="0" borderId="0" xfId="0" applyNumberFormat="1" applyAlignment="1">
      <alignment wrapText="1"/>
    </xf>
    <xf numFmtId="49" fontId="0" fillId="2" borderId="0" xfId="0" applyNumberFormat="1" applyFill="1" applyAlignment="1">
      <alignment wrapText="1"/>
    </xf>
    <xf numFmtId="0" fontId="0" fillId="0" borderId="2" xfId="0" applyBorder="1" applyAlignment="1">
      <alignment wrapText="1"/>
    </xf>
    <xf numFmtId="0" fontId="0" fillId="2" borderId="2" xfId="0" applyFill="1" applyBorder="1" applyAlignment="1">
      <alignment wrapText="1"/>
    </xf>
    <xf numFmtId="49" fontId="1" fillId="0" borderId="0" xfId="0" applyNumberFormat="1" applyFont="1" applyAlignment="1">
      <alignment wrapText="1"/>
    </xf>
    <xf numFmtId="49" fontId="0" fillId="2" borderId="0" xfId="0" applyNumberFormat="1" applyFill="1" applyAlignment="1">
      <alignment horizontal="left" wrapText="1"/>
    </xf>
    <xf numFmtId="0" fontId="3" fillId="2" borderId="0" xfId="0" applyFont="1" applyFill="1" applyAlignment="1">
      <alignment wrapText="1"/>
    </xf>
    <xf numFmtId="0" fontId="1" fillId="0" borderId="0" xfId="0" applyFont="1" applyAlignment="1">
      <alignment wrapText="1"/>
    </xf>
    <xf numFmtId="0" fontId="3" fillId="2" borderId="0" xfId="0" applyFont="1" applyFill="1"/>
    <xf numFmtId="164" fontId="0" fillId="0" borderId="0" xfId="0" applyNumberFormat="1" applyAlignment="1">
      <alignment horizontal="left" wrapText="1"/>
    </xf>
    <xf numFmtId="0" fontId="6" fillId="0" borderId="0" xfId="0" applyFont="1"/>
    <xf numFmtId="0" fontId="6" fillId="0" borderId="0" xfId="0" applyFont="1" applyAlignment="1">
      <alignment wrapText="1"/>
    </xf>
    <xf numFmtId="0" fontId="7" fillId="0" borderId="0" xfId="0" applyFont="1" applyAlignment="1">
      <alignment wrapText="1"/>
    </xf>
    <xf numFmtId="0" fontId="0" fillId="2" borderId="1" xfId="0" applyFont="1" applyFill="1" applyBorder="1" applyAlignment="1">
      <alignment wrapText="1"/>
    </xf>
    <xf numFmtId="0" fontId="0" fillId="0" borderId="1" xfId="0" applyFont="1" applyBorder="1" applyAlignment="1">
      <alignment wrapText="1"/>
    </xf>
    <xf numFmtId="164" fontId="0" fillId="2" borderId="1" xfId="0" applyNumberFormat="1" applyFont="1" applyFill="1" applyBorder="1" applyAlignment="1">
      <alignment horizontal="left" wrapText="1"/>
    </xf>
    <xf numFmtId="0" fontId="4" fillId="3" borderId="1" xfId="0" applyFont="1" applyFill="1" applyBorder="1" applyAlignment="1">
      <alignment wrapText="1"/>
    </xf>
    <xf numFmtId="0" fontId="0" fillId="2" borderId="0" xfId="0" applyFill="1" applyBorder="1" applyAlignment="1">
      <alignment wrapText="1"/>
    </xf>
    <xf numFmtId="0" fontId="0" fillId="0" borderId="0" xfId="0" applyBorder="1" applyAlignment="1">
      <alignment wrapText="1"/>
    </xf>
    <xf numFmtId="0" fontId="0" fillId="2" borderId="0" xfId="0" applyFill="1" applyBorder="1"/>
    <xf numFmtId="0" fontId="0" fillId="0" borderId="0" xfId="0" applyFill="1" applyAlignment="1">
      <alignment wrapText="1"/>
    </xf>
    <xf numFmtId="49" fontId="0" fillId="2" borderId="0" xfId="0" applyNumberFormat="1" applyFill="1" applyBorder="1" applyAlignment="1">
      <alignment wrapText="1"/>
    </xf>
    <xf numFmtId="49" fontId="0" fillId="0" borderId="0" xfId="0" applyNumberFormat="1" applyBorder="1" applyAlignment="1">
      <alignment wrapText="1"/>
    </xf>
    <xf numFmtId="0" fontId="6" fillId="0" borderId="0" xfId="0" applyFont="1" applyBorder="1" applyAlignment="1">
      <alignment wrapText="1"/>
    </xf>
    <xf numFmtId="0" fontId="3" fillId="2" borderId="0" xfId="0" applyFont="1" applyFill="1" applyBorder="1" applyAlignment="1">
      <alignment wrapText="1"/>
    </xf>
    <xf numFmtId="0" fontId="4" fillId="0" borderId="0" xfId="0" applyFont="1" applyBorder="1" applyAlignment="1">
      <alignment wrapText="1"/>
    </xf>
    <xf numFmtId="49" fontId="0" fillId="2" borderId="0" xfId="0" applyNumberFormat="1" applyFill="1" applyBorder="1" applyAlignment="1">
      <alignment horizontal="left" wrapText="1"/>
    </xf>
    <xf numFmtId="0" fontId="7" fillId="0" borderId="0" xfId="0" applyFont="1" applyBorder="1" applyAlignment="1">
      <alignment wrapText="1"/>
    </xf>
    <xf numFmtId="49" fontId="1" fillId="0" borderId="0" xfId="0" applyNumberFormat="1" applyFont="1" applyBorder="1" applyAlignment="1">
      <alignment wrapText="1"/>
    </xf>
    <xf numFmtId="49" fontId="4" fillId="0" borderId="0" xfId="0" applyNumberFormat="1" applyFont="1" applyBorder="1" applyAlignment="1">
      <alignment wrapText="1"/>
    </xf>
    <xf numFmtId="0" fontId="7" fillId="0" borderId="0" xfId="0" applyFont="1" applyBorder="1"/>
    <xf numFmtId="49" fontId="3" fillId="0" borderId="0" xfId="0" applyNumberFormat="1" applyFont="1" applyBorder="1" applyAlignment="1">
      <alignment wrapText="1"/>
    </xf>
    <xf numFmtId="0" fontId="0" fillId="0" borderId="0" xfId="0" applyFont="1" applyAlignment="1">
      <alignment wrapText="1"/>
    </xf>
    <xf numFmtId="0" fontId="0" fillId="0" borderId="0" xfId="0" applyFont="1" applyBorder="1" applyAlignment="1">
      <alignment wrapText="1"/>
    </xf>
    <xf numFmtId="0" fontId="1" fillId="0" borderId="0" xfId="0" applyFont="1" applyBorder="1" applyAlignment="1">
      <alignment wrapText="1"/>
    </xf>
    <xf numFmtId="0" fontId="0" fillId="0" borderId="0" xfId="0" applyBorder="1"/>
    <xf numFmtId="0" fontId="6" fillId="0" borderId="0" xfId="0" applyFont="1" applyBorder="1"/>
    <xf numFmtId="0" fontId="3" fillId="0" borderId="0" xfId="0" applyFont="1" applyBorder="1" applyAlignment="1">
      <alignment wrapText="1"/>
    </xf>
    <xf numFmtId="164" fontId="0" fillId="2" borderId="0" xfId="0" applyNumberFormat="1" applyFill="1" applyBorder="1" applyAlignment="1">
      <alignment horizontal="left" wrapText="1"/>
    </xf>
    <xf numFmtId="49" fontId="4" fillId="2" borderId="0" xfId="0" applyNumberFormat="1" applyFont="1" applyFill="1" applyAlignment="1">
      <alignment wrapText="1"/>
    </xf>
    <xf numFmtId="0" fontId="4" fillId="4" borderId="0" xfId="0" applyFont="1" applyFill="1" applyAlignment="1">
      <alignment wrapText="1"/>
    </xf>
  </cellXfs>
  <cellStyles count="2">
    <cellStyle name="Normal" xfId="0" builtinId="0" customBuiltin="1"/>
    <cellStyle name="Normal 2" xfId="1" xr:uid="{8838C1F1-83B2-384D-A19C-D1D9D14B57B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int/UserData/Documents%20and%20Settings/u157458/Local%20Settings/Temporary%20Internet%20Files/Content.Outlook/JOKI7TVY/Pricing%20Model/OSI/windows/TEMP/Consolidado%2001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unet.sharepoint.com/Documents%20and%20Settings/u54419/Local%20Settings/Temporary%20Internet%20Files/OLK4/DOCUME~1/ostergmk/LOCALS~1/Temp/10%20year%20maturity%20T%20Bonds%20v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int/UserData/Documents%20and%20Settings/u157458/Local%20Settings/Temporary%20Internet%20Files/Content.Outlook/JOKI7TVY/Pricing%20Model/OSI/DOCUME~1/ostergmk/LOCALS~1/Temp/10%20year%20maturity%20T%20Bonds%20v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int/UserData/Documents%20and%20Settings/u157458/Local%20Settings/Temporary%20Internet%20Files/Content.Outlook/JOKI7TVY/Pricing%20Model/OSI/DOCUME~1/byrnespj/LOCALS~1/Temp/Beta%20Retail%20Exampl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8998AFAE/Consolidado%2001B.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l&amp;Dev 1"/>
      <sheetName val="Infl&amp;Dev 2"/>
      <sheetName val="MEX"/>
      <sheetName val="BRA"/>
      <sheetName val="COL"/>
      <sheetName val="VEN"/>
      <sheetName val="ARG"/>
      <sheetName val="COS"/>
      <sheetName val="GCP"/>
      <sheetName val="PAN"/>
      <sheetName val="ELS"/>
      <sheetName val="NIC"/>
      <sheetName val="HON"/>
      <sheetName val="DOM"/>
      <sheetName val="JAM"/>
      <sheetName val="GUY"/>
      <sheetName val="TRI"/>
      <sheetName val="BAR"/>
      <sheetName val="DMN"/>
      <sheetName val="ECU"/>
      <sheetName val="PER"/>
      <sheetName val="CHI"/>
      <sheetName val="Pguay"/>
      <sheetName val="Bolivia"/>
      <sheetName val="URU"/>
      <sheetName val="Consolidado 01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refreshError="1"/>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refreshError="1"/>
      <sheetData sheetId="1" refreshError="1"/>
      <sheetData sheetId="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 Year ROIC Trees"/>
      <sheetName val="5 Year ROIC Trees"/>
      <sheetName val="Beta"/>
      <sheetName val="Cost of Debt (Industrial)"/>
      <sheetName val="Spread"/>
      <sheetName val="IBES Estimates"/>
      <sheetName val="Sheet4"/>
      <sheetName val="Risk-Free Rate"/>
      <sheetName val="Sheet3"/>
      <sheetName val="Operating Leases"/>
      <sheetName val="Sheet1"/>
      <sheetName val="Sheet2"/>
      <sheetName val="Spread|Growth"/>
      <sheetName val="Summary"/>
      <sheetName val="ABS"/>
      <sheetName val="ABS (Adjusted)"/>
      <sheetName val="ABS (2)"/>
      <sheetName val="AHMY"/>
      <sheetName val="AHMY (Adjusted)"/>
      <sheetName val="AHMY (2)"/>
      <sheetName val="BJ"/>
      <sheetName val="BJ (Adjusted)"/>
      <sheetName val="BJ (2)"/>
      <sheetName val="CAUFM"/>
      <sheetName val="CAUFM (Adjusted) "/>
      <sheetName val="CAUFM (2)"/>
      <sheetName val="COST"/>
      <sheetName val="COST (Adjusted)"/>
      <sheetName val="COST (2)"/>
      <sheetName val="DEFI"/>
      <sheetName val="DEFI (Adjusted) "/>
      <sheetName val="DEFI (2)"/>
      <sheetName val="GAP"/>
      <sheetName val="GAP (Adjusted) "/>
      <sheetName val="GAP (2)"/>
      <sheetName val="KM"/>
      <sheetName val="KM (Adjusted)"/>
      <sheetName val="KM (2)"/>
      <sheetName val="KR"/>
      <sheetName val="KR (Adjusted)"/>
      <sheetName val="KR (2)"/>
      <sheetName val="IMKTA"/>
      <sheetName val="IMKTA (Adjusted) "/>
      <sheetName val="IMKTA (2)"/>
      <sheetName val="METOL"/>
      <sheetName val="METOL (Adjusted)"/>
      <sheetName val="METOL (2)"/>
      <sheetName val="PUSH"/>
      <sheetName val="PUSH (Adjusted)"/>
      <sheetName val="PUSH (2)"/>
      <sheetName val="RDK"/>
      <sheetName val="RDK (Adjusted)"/>
      <sheetName val="RDK (2)"/>
      <sheetName val="SAGFO"/>
      <sheetName val="SAGFO (Adjusted) "/>
      <sheetName val="SAGFO (2)"/>
      <sheetName val="SVU"/>
      <sheetName val="SVU (Adjusted)"/>
      <sheetName val="SVU (2)"/>
      <sheetName val="SWY"/>
      <sheetName val="SWY (Adjusted)"/>
      <sheetName val="SWY (2)"/>
      <sheetName val="TEPH"/>
      <sheetName val="TEPH (Adjusted) "/>
      <sheetName val="TEPH (2)"/>
      <sheetName val="WIN"/>
      <sheetName val="WIN (Adjusted)"/>
      <sheetName val="WIN (2)"/>
      <sheetName val="WMK"/>
      <sheetName val="WMK (Adjusted)"/>
      <sheetName val="WMK (2)"/>
      <sheetName val="WMT"/>
      <sheetName val="WMT (Adjusted)"/>
      <sheetName val="WMT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l&amp;Dev 1"/>
      <sheetName val="Infl&amp;Dev 2"/>
      <sheetName val="MEX"/>
      <sheetName val="BRA"/>
      <sheetName val="COL"/>
      <sheetName val="VEN"/>
      <sheetName val="ARG"/>
      <sheetName val="COS"/>
      <sheetName val="GCP"/>
      <sheetName val="PAN"/>
      <sheetName val="ELS"/>
      <sheetName val="NIC"/>
      <sheetName val="HON"/>
      <sheetName val="DOM"/>
      <sheetName val="JAM"/>
      <sheetName val="GUY"/>
      <sheetName val="TRI"/>
      <sheetName val="BAR"/>
      <sheetName val="DMN"/>
      <sheetName val="ECU"/>
      <sheetName val="PER"/>
      <sheetName val="CHI"/>
      <sheetName val="Pguay"/>
      <sheetName val="Bolivia"/>
      <sheetName val="URU"/>
      <sheetName val="Consolidado 01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E23F9-327A-D94F-A865-29949A80F513}">
  <dimension ref="A1:J24"/>
  <sheetViews>
    <sheetView workbookViewId="0">
      <selection activeCell="G3" sqref="G3"/>
    </sheetView>
  </sheetViews>
  <sheetFormatPr baseColWidth="10" defaultRowHeight="16" x14ac:dyDescent="0.2"/>
  <cols>
    <col min="1" max="1" width="15" style="5" customWidth="1"/>
    <col min="2" max="2" width="14.83203125" style="2" customWidth="1"/>
    <col min="3" max="3" width="17.1640625" style="5" customWidth="1"/>
    <col min="4" max="4" width="17.5" style="2" customWidth="1"/>
    <col min="5" max="5" width="48.1640625" style="5" customWidth="1"/>
    <col min="6" max="6" width="10.83203125" style="2"/>
    <col min="7" max="7" width="10.83203125" style="5"/>
    <col min="8" max="8" width="10.83203125" style="2"/>
    <col min="9" max="9" width="19.5" style="5" customWidth="1"/>
    <col min="10" max="16384" width="10.83203125" style="2"/>
  </cols>
  <sheetData>
    <row r="1" spans="1:10" s="23" customFormat="1" ht="34" x14ac:dyDescent="0.2">
      <c r="A1" s="22" t="s">
        <v>412</v>
      </c>
      <c r="B1" s="23" t="s">
        <v>413</v>
      </c>
      <c r="C1" s="24" t="s">
        <v>414</v>
      </c>
      <c r="D1" s="23" t="s">
        <v>415</v>
      </c>
      <c r="E1" s="22" t="s">
        <v>416</v>
      </c>
      <c r="F1" s="23" t="s">
        <v>417</v>
      </c>
      <c r="G1" s="22" t="s">
        <v>418</v>
      </c>
      <c r="H1" s="23" t="s">
        <v>419</v>
      </c>
      <c r="I1" s="22" t="s">
        <v>430</v>
      </c>
      <c r="J1" s="23" t="s">
        <v>435</v>
      </c>
    </row>
    <row r="2" spans="1:10" ht="51" x14ac:dyDescent="0.2">
      <c r="A2" s="5" t="s">
        <v>3</v>
      </c>
      <c r="B2" s="2" t="s">
        <v>54</v>
      </c>
      <c r="C2" s="7" t="s">
        <v>22</v>
      </c>
      <c r="D2" s="2" t="s">
        <v>4</v>
      </c>
      <c r="E2" s="5" t="str">
        <f t="shared" ref="E2:E9" si="0">CONCATENATE("Letter from ",A2," to ",B2,", ",C2)</f>
        <v>Letter from Arne Furumark to E. L. Bennett, 25-11-1952</v>
      </c>
      <c r="F2" s="2" t="s">
        <v>5</v>
      </c>
      <c r="G2" s="5" t="s">
        <v>393</v>
      </c>
      <c r="H2" s="2" t="s">
        <v>269</v>
      </c>
      <c r="I2" s="5" t="s">
        <v>45</v>
      </c>
      <c r="J2" s="2" t="s">
        <v>433</v>
      </c>
    </row>
    <row r="3" spans="1:10" ht="34" x14ac:dyDescent="0.2">
      <c r="A3" s="5" t="s">
        <v>3</v>
      </c>
      <c r="B3" s="2" t="s">
        <v>54</v>
      </c>
      <c r="C3" s="7" t="s">
        <v>56</v>
      </c>
      <c r="D3" s="2" t="s">
        <v>4</v>
      </c>
      <c r="E3" s="5" t="str">
        <f t="shared" si="0"/>
        <v>Letter from Arne Furumark to E. L. Bennett, 10-01-1953</v>
      </c>
      <c r="F3" s="2" t="s">
        <v>5</v>
      </c>
      <c r="G3" s="5" t="s">
        <v>446</v>
      </c>
      <c r="H3" s="27" t="s">
        <v>446</v>
      </c>
      <c r="I3" s="5" t="s">
        <v>45</v>
      </c>
      <c r="J3" s="2" t="s">
        <v>433</v>
      </c>
    </row>
    <row r="4" spans="1:10" ht="68" x14ac:dyDescent="0.2">
      <c r="A4" s="5" t="s">
        <v>54</v>
      </c>
      <c r="B4" s="2" t="s">
        <v>3</v>
      </c>
      <c r="C4" s="7" t="s">
        <v>57</v>
      </c>
      <c r="D4" s="2" t="s">
        <v>58</v>
      </c>
      <c r="E4" s="5" t="str">
        <f t="shared" si="0"/>
        <v>Letter from E. L. Bennett to Arne Furumark, 27-01-1953</v>
      </c>
      <c r="F4" s="2" t="s">
        <v>5</v>
      </c>
      <c r="G4" s="5" t="s">
        <v>1</v>
      </c>
      <c r="H4" s="3" t="s">
        <v>367</v>
      </c>
      <c r="I4" s="5" t="s">
        <v>60</v>
      </c>
      <c r="J4" s="2" t="s">
        <v>433</v>
      </c>
    </row>
    <row r="5" spans="1:10" ht="34" x14ac:dyDescent="0.2">
      <c r="A5" s="5" t="s">
        <v>3</v>
      </c>
      <c r="B5" s="2" t="s">
        <v>54</v>
      </c>
      <c r="C5" s="7" t="s">
        <v>23</v>
      </c>
      <c r="D5" s="2" t="s">
        <v>4</v>
      </c>
      <c r="E5" s="5" t="str">
        <f t="shared" si="0"/>
        <v>Letter from Arne Furumark to E. L. Bennett, 06-05-1953</v>
      </c>
      <c r="F5" s="2" t="s">
        <v>5</v>
      </c>
      <c r="G5" s="5" t="s">
        <v>273</v>
      </c>
      <c r="H5" s="2" t="s">
        <v>368</v>
      </c>
      <c r="I5" s="5" t="s">
        <v>45</v>
      </c>
      <c r="J5" s="2" t="s">
        <v>433</v>
      </c>
    </row>
    <row r="6" spans="1:10" s="27" customFormat="1" ht="17" x14ac:dyDescent="0.2">
      <c r="A6" s="26" t="s">
        <v>3</v>
      </c>
      <c r="B6" s="27" t="s">
        <v>54</v>
      </c>
      <c r="C6" s="26" t="s">
        <v>55</v>
      </c>
      <c r="D6" s="27" t="s">
        <v>4</v>
      </c>
      <c r="E6" s="26" t="str">
        <f t="shared" si="0"/>
        <v>Letter from Arne Furumark to E. L. Bennett, 16-01-1958</v>
      </c>
      <c r="F6" s="27" t="s">
        <v>5</v>
      </c>
      <c r="G6" s="26" t="s">
        <v>1</v>
      </c>
      <c r="H6" s="34" t="s">
        <v>366</v>
      </c>
      <c r="I6" s="26" t="s">
        <v>45</v>
      </c>
      <c r="J6" s="27" t="s">
        <v>433</v>
      </c>
    </row>
    <row r="7" spans="1:10" s="27" customFormat="1" ht="34" x14ac:dyDescent="0.2">
      <c r="A7" s="26" t="s">
        <v>54</v>
      </c>
      <c r="B7" s="27" t="s">
        <v>3</v>
      </c>
      <c r="C7" s="26">
        <v>1956</v>
      </c>
      <c r="D7" s="27" t="s">
        <v>58</v>
      </c>
      <c r="E7" s="26" t="str">
        <f t="shared" si="0"/>
        <v>Letter from E. L. Bennett to Arne Furumark, 1956</v>
      </c>
      <c r="F7" s="27" t="s">
        <v>5</v>
      </c>
      <c r="G7" s="26" t="s">
        <v>77</v>
      </c>
      <c r="H7" s="27" t="s">
        <v>446</v>
      </c>
      <c r="I7" s="26" t="s">
        <v>43</v>
      </c>
      <c r="J7" s="27" t="s">
        <v>433</v>
      </c>
    </row>
    <row r="8" spans="1:10" s="27" customFormat="1" ht="34" x14ac:dyDescent="0.2">
      <c r="A8" s="26" t="s">
        <v>8</v>
      </c>
      <c r="B8" s="27" t="s">
        <v>3</v>
      </c>
      <c r="C8" s="47" t="s">
        <v>89</v>
      </c>
      <c r="D8" s="27" t="s">
        <v>4</v>
      </c>
      <c r="E8" s="26" t="str">
        <f t="shared" si="0"/>
        <v>Letter from Gudmund Björck to Arne Furumark, [no date]</v>
      </c>
      <c r="F8" s="27" t="s">
        <v>6</v>
      </c>
      <c r="G8" s="5" t="s">
        <v>446</v>
      </c>
      <c r="H8" s="27" t="s">
        <v>375</v>
      </c>
      <c r="I8" s="26" t="s">
        <v>43</v>
      </c>
      <c r="J8" s="27" t="s">
        <v>433</v>
      </c>
    </row>
    <row r="9" spans="1:10" s="27" customFormat="1" ht="51" x14ac:dyDescent="0.2">
      <c r="A9" s="26" t="s">
        <v>8</v>
      </c>
      <c r="B9" s="27" t="s">
        <v>446</v>
      </c>
      <c r="C9" s="47" t="s">
        <v>89</v>
      </c>
      <c r="D9" s="27" t="s">
        <v>446</v>
      </c>
      <c r="E9" s="26" t="str">
        <f t="shared" si="0"/>
        <v>Letter from Gudmund Björck to [empty cell], [no date]</v>
      </c>
      <c r="F9" s="27" t="s">
        <v>6</v>
      </c>
      <c r="G9" s="5" t="s">
        <v>446</v>
      </c>
      <c r="H9" s="27" t="s">
        <v>379</v>
      </c>
      <c r="I9" s="26" t="s">
        <v>101</v>
      </c>
      <c r="J9" s="27" t="s">
        <v>433</v>
      </c>
    </row>
    <row r="10" spans="1:10" s="27" customFormat="1" ht="85" x14ac:dyDescent="0.2">
      <c r="A10" s="26" t="s">
        <v>8</v>
      </c>
      <c r="B10" s="27" t="s">
        <v>3</v>
      </c>
      <c r="C10" s="26" t="s">
        <v>265</v>
      </c>
      <c r="D10" s="27" t="s">
        <v>66</v>
      </c>
      <c r="E10" s="26" t="str">
        <f>CONCATENATE("Letter from ",A10," to ",B10,", ",C10)</f>
        <v>Letter from Gudmund Björck to Arne Furumark, 18-06-1953</v>
      </c>
      <c r="F10" s="27" t="s">
        <v>6</v>
      </c>
      <c r="G10" s="5" t="s">
        <v>446</v>
      </c>
      <c r="H10" s="27" t="s">
        <v>376</v>
      </c>
      <c r="I10" s="26" t="s">
        <v>43</v>
      </c>
      <c r="J10" s="27" t="s">
        <v>433</v>
      </c>
    </row>
    <row r="11" spans="1:10" s="27" customFormat="1" ht="34" x14ac:dyDescent="0.2">
      <c r="A11" s="26" t="s">
        <v>8</v>
      </c>
      <c r="B11" s="27" t="s">
        <v>3</v>
      </c>
      <c r="C11" s="26" t="s">
        <v>31</v>
      </c>
      <c r="D11" s="27" t="s">
        <v>4</v>
      </c>
      <c r="E11" s="26" t="str">
        <f>CONCATENATE("Letter from ",A11," to ",B11,", ",C11)</f>
        <v>Letter from Gudmund Björck to Arne Furumark, 24-10-1953</v>
      </c>
      <c r="F11" s="27" t="s">
        <v>6</v>
      </c>
      <c r="G11" s="5" t="s">
        <v>446</v>
      </c>
      <c r="H11" s="27" t="s">
        <v>446</v>
      </c>
      <c r="I11" s="26" t="s">
        <v>43</v>
      </c>
      <c r="J11" s="27" t="s">
        <v>433</v>
      </c>
    </row>
    <row r="12" spans="1:10" s="27" customFormat="1" ht="34" x14ac:dyDescent="0.2">
      <c r="A12" s="26" t="s">
        <v>8</v>
      </c>
      <c r="B12" s="27" t="s">
        <v>3</v>
      </c>
      <c r="C12" s="26" t="s">
        <v>67</v>
      </c>
      <c r="D12" s="27" t="s">
        <v>4</v>
      </c>
      <c r="E12" s="26" t="str">
        <f>CONCATENATE("Letter from ",A12," to ",B12,", ",C12)</f>
        <v>Letter from Gudmund Björck to Arne Furumark, 12-12-1953</v>
      </c>
      <c r="F12" s="27" t="s">
        <v>6</v>
      </c>
      <c r="G12" s="5" t="s">
        <v>446</v>
      </c>
      <c r="H12" s="27" t="s">
        <v>446</v>
      </c>
      <c r="I12" s="26" t="s">
        <v>68</v>
      </c>
      <c r="J12" s="27" t="s">
        <v>433</v>
      </c>
    </row>
    <row r="13" spans="1:10" s="27" customFormat="1" ht="51" x14ac:dyDescent="0.2">
      <c r="A13" s="26" t="s">
        <v>443</v>
      </c>
      <c r="B13" s="27" t="s">
        <v>446</v>
      </c>
      <c r="C13" s="26" t="s">
        <v>69</v>
      </c>
      <c r="D13" s="27" t="s">
        <v>446</v>
      </c>
      <c r="E13" s="5" t="s">
        <v>446</v>
      </c>
      <c r="G13" s="26" t="s">
        <v>429</v>
      </c>
      <c r="H13" s="27" t="s">
        <v>374</v>
      </c>
      <c r="I13" s="26" t="s">
        <v>85</v>
      </c>
      <c r="J13" s="27" t="s">
        <v>433</v>
      </c>
    </row>
    <row r="14" spans="1:10" s="27" customFormat="1" ht="34" x14ac:dyDescent="0.2">
      <c r="A14" s="26" t="s">
        <v>8</v>
      </c>
      <c r="B14" s="27" t="s">
        <v>3</v>
      </c>
      <c r="C14" s="26" t="s">
        <v>73</v>
      </c>
      <c r="D14" s="27" t="s">
        <v>446</v>
      </c>
      <c r="E14" s="5" t="s">
        <v>446</v>
      </c>
      <c r="F14" s="27" t="s">
        <v>6</v>
      </c>
      <c r="G14" s="5" t="s">
        <v>446</v>
      </c>
      <c r="H14" s="27" t="s">
        <v>446</v>
      </c>
      <c r="I14" s="26" t="s">
        <v>74</v>
      </c>
      <c r="J14" s="27" t="s">
        <v>434</v>
      </c>
    </row>
    <row r="15" spans="1:10" s="27" customFormat="1" ht="51" x14ac:dyDescent="0.2">
      <c r="A15" s="26" t="s">
        <v>3</v>
      </c>
      <c r="B15" s="27" t="s">
        <v>64</v>
      </c>
      <c r="C15" s="26" t="s">
        <v>65</v>
      </c>
      <c r="D15" s="27" t="s">
        <v>4</v>
      </c>
      <c r="E15" s="26" t="str">
        <f t="shared" ref="E15:E22" si="1">CONCATENATE("Letter from ",A15," to ",B15,", ",C15)</f>
        <v>Letter from Arne Furumark to The keeper of the Ashmolean museum, Oxford, 17-01-1958</v>
      </c>
      <c r="F15" s="27" t="s">
        <v>5</v>
      </c>
      <c r="G15" s="26" t="s">
        <v>77</v>
      </c>
      <c r="H15" s="27" t="s">
        <v>370</v>
      </c>
      <c r="I15" s="26" t="s">
        <v>45</v>
      </c>
      <c r="J15" s="27" t="s">
        <v>433</v>
      </c>
    </row>
    <row r="16" spans="1:10" s="27" customFormat="1" ht="34" x14ac:dyDescent="0.2">
      <c r="A16" s="26" t="s">
        <v>61</v>
      </c>
      <c r="B16" s="27" t="s">
        <v>3</v>
      </c>
      <c r="C16" s="26" t="s">
        <v>62</v>
      </c>
      <c r="D16" s="27" t="s">
        <v>63</v>
      </c>
      <c r="E16" s="26" t="str">
        <f t="shared" si="1"/>
        <v>Letter from John Boardman to Arne Furumark, 10-02-1958</v>
      </c>
      <c r="F16" s="27" t="s">
        <v>5</v>
      </c>
      <c r="G16" s="26" t="s">
        <v>77</v>
      </c>
      <c r="H16" s="34" t="s">
        <v>369</v>
      </c>
      <c r="I16" s="26" t="s">
        <v>60</v>
      </c>
      <c r="J16" s="27" t="s">
        <v>433</v>
      </c>
    </row>
    <row r="17" spans="1:10" s="27" customFormat="1" ht="34" x14ac:dyDescent="0.2">
      <c r="A17" s="26" t="s">
        <v>3</v>
      </c>
      <c r="B17" s="27" t="s">
        <v>61</v>
      </c>
      <c r="C17" s="26" t="s">
        <v>70</v>
      </c>
      <c r="D17" s="27" t="s">
        <v>4</v>
      </c>
      <c r="E17" s="26" t="str">
        <f t="shared" si="1"/>
        <v>Letter from Arne Furumark to John Boardman, 15-02-1958</v>
      </c>
      <c r="F17" s="27" t="s">
        <v>5</v>
      </c>
      <c r="G17" s="5" t="s">
        <v>444</v>
      </c>
      <c r="H17" s="27" t="s">
        <v>446</v>
      </c>
      <c r="I17" s="26" t="s">
        <v>45</v>
      </c>
      <c r="J17" s="27" t="s">
        <v>433</v>
      </c>
    </row>
    <row r="18" spans="1:10" s="27" customFormat="1" ht="34" x14ac:dyDescent="0.2">
      <c r="A18" s="26" t="s">
        <v>130</v>
      </c>
      <c r="B18" s="27" t="s">
        <v>3</v>
      </c>
      <c r="C18" s="26" t="s">
        <v>131</v>
      </c>
      <c r="D18" s="27" t="s">
        <v>132</v>
      </c>
      <c r="E18" s="26" t="str">
        <f t="shared" si="1"/>
        <v>Letter from Helmuth Th. Bossert to Arne Furumark, 12-09-1959</v>
      </c>
      <c r="F18" s="27" t="s">
        <v>108</v>
      </c>
      <c r="G18" s="5" t="s">
        <v>444</v>
      </c>
      <c r="H18" s="27" t="s">
        <v>446</v>
      </c>
      <c r="I18" s="26" t="s">
        <v>45</v>
      </c>
      <c r="J18" s="27" t="s">
        <v>434</v>
      </c>
    </row>
    <row r="19" spans="1:10" s="27" customFormat="1" ht="51" x14ac:dyDescent="0.2">
      <c r="A19" s="26" t="s">
        <v>3</v>
      </c>
      <c r="B19" s="27" t="s">
        <v>99</v>
      </c>
      <c r="C19" s="26" t="s">
        <v>70</v>
      </c>
      <c r="D19" s="27" t="s">
        <v>4</v>
      </c>
      <c r="E19" s="26" t="str">
        <f t="shared" si="1"/>
        <v>Letter from Arne Furumark to William C. Brice, 15-02-1958</v>
      </c>
      <c r="F19" s="27" t="s">
        <v>5</v>
      </c>
      <c r="G19" s="5" t="s">
        <v>446</v>
      </c>
      <c r="H19" s="27" t="s">
        <v>373</v>
      </c>
      <c r="I19" s="26" t="s">
        <v>45</v>
      </c>
      <c r="J19" s="34" t="s">
        <v>433</v>
      </c>
    </row>
    <row r="20" spans="1:10" s="27" customFormat="1" ht="68" x14ac:dyDescent="0.2">
      <c r="A20" s="26" t="s">
        <v>99</v>
      </c>
      <c r="B20" s="27" t="s">
        <v>3</v>
      </c>
      <c r="C20" s="26" t="s">
        <v>76</v>
      </c>
      <c r="D20" s="27" t="s">
        <v>100</v>
      </c>
      <c r="E20" s="26" t="str">
        <f t="shared" si="1"/>
        <v>Letter from William C. Brice to Arne Furumark, 17-02-1958</v>
      </c>
      <c r="F20" s="27" t="s">
        <v>5</v>
      </c>
      <c r="G20" s="26" t="s">
        <v>77</v>
      </c>
      <c r="H20" s="27" t="s">
        <v>372</v>
      </c>
      <c r="I20" s="26" t="s">
        <v>43</v>
      </c>
      <c r="J20" s="34" t="s">
        <v>433</v>
      </c>
    </row>
    <row r="21" spans="1:10" s="27" customFormat="1" ht="34" x14ac:dyDescent="0.2">
      <c r="A21" s="26" t="s">
        <v>3</v>
      </c>
      <c r="B21" s="27" t="s">
        <v>99</v>
      </c>
      <c r="C21" s="26" t="s">
        <v>71</v>
      </c>
      <c r="D21" s="27" t="s">
        <v>4</v>
      </c>
      <c r="E21" s="26" t="str">
        <f t="shared" si="1"/>
        <v>Letter from Arne Furumark to William C. Brice, 01-03-1958</v>
      </c>
      <c r="F21" s="27" t="s">
        <v>5</v>
      </c>
      <c r="G21" s="26" t="s">
        <v>77</v>
      </c>
      <c r="H21" s="27" t="s">
        <v>371</v>
      </c>
      <c r="I21" s="26" t="s">
        <v>45</v>
      </c>
      <c r="J21" s="34" t="s">
        <v>433</v>
      </c>
    </row>
    <row r="22" spans="1:10" s="27" customFormat="1" ht="34" x14ac:dyDescent="0.2">
      <c r="A22" s="26" t="s">
        <v>3</v>
      </c>
      <c r="B22" s="27" t="s">
        <v>99</v>
      </c>
      <c r="C22" s="26" t="s">
        <v>72</v>
      </c>
      <c r="D22" s="27" t="s">
        <v>4</v>
      </c>
      <c r="E22" s="26" t="str">
        <f t="shared" si="1"/>
        <v>Letter from Arne Furumark to William C. Brice, 13-03-1958</v>
      </c>
      <c r="F22" s="27" t="s">
        <v>5</v>
      </c>
      <c r="G22" s="26" t="s">
        <v>77</v>
      </c>
      <c r="H22" s="27" t="s">
        <v>446</v>
      </c>
      <c r="I22" s="26" t="s">
        <v>45</v>
      </c>
      <c r="J22" s="34" t="s">
        <v>433</v>
      </c>
    </row>
    <row r="23" spans="1:10" s="27" customFormat="1" x14ac:dyDescent="0.2">
      <c r="A23" s="26"/>
      <c r="C23" s="26"/>
      <c r="E23" s="26"/>
      <c r="G23" s="26"/>
      <c r="I23" s="26"/>
    </row>
    <row r="24" spans="1:10" s="27" customFormat="1" x14ac:dyDescent="0.2">
      <c r="A24" s="26"/>
      <c r="C24" s="26"/>
      <c r="E24" s="26"/>
      <c r="G24" s="26"/>
      <c r="I24" s="26"/>
    </row>
  </sheetData>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664BA-D591-D942-9600-05E46752D4BF}">
  <dimension ref="A1:J18"/>
  <sheetViews>
    <sheetView zoomScale="94" workbookViewId="0">
      <selection activeCell="H3" sqref="H3"/>
    </sheetView>
  </sheetViews>
  <sheetFormatPr baseColWidth="10" defaultRowHeight="16" x14ac:dyDescent="0.2"/>
  <cols>
    <col min="1" max="1" width="15" style="5" customWidth="1"/>
    <col min="2" max="2" width="13.6640625" style="2" customWidth="1"/>
    <col min="3" max="3" width="16.33203125" style="5" customWidth="1"/>
    <col min="4" max="4" width="10.83203125" style="2"/>
    <col min="5" max="5" width="51" style="5" customWidth="1"/>
    <col min="6" max="6" width="10.83203125" style="2"/>
    <col min="7" max="7" width="18.6640625" style="5" customWidth="1"/>
    <col min="8" max="8" width="10.83203125" style="2"/>
    <col min="9" max="9" width="37.33203125" style="5" customWidth="1"/>
    <col min="10" max="10" width="15.6640625" style="2" customWidth="1"/>
    <col min="11" max="11" width="16.33203125" style="2" customWidth="1"/>
    <col min="12" max="16384" width="10.83203125" style="2"/>
  </cols>
  <sheetData>
    <row r="1" spans="1:10" s="23" customFormat="1" ht="35" thickBot="1" x14ac:dyDescent="0.25">
      <c r="A1" s="22" t="s">
        <v>412</v>
      </c>
      <c r="B1" s="23" t="s">
        <v>413</v>
      </c>
      <c r="C1" s="24" t="s">
        <v>414</v>
      </c>
      <c r="D1" s="23" t="s">
        <v>415</v>
      </c>
      <c r="E1" s="22" t="s">
        <v>416</v>
      </c>
      <c r="F1" s="23" t="s">
        <v>417</v>
      </c>
      <c r="G1" s="22" t="s">
        <v>418</v>
      </c>
      <c r="H1" s="23" t="s">
        <v>419</v>
      </c>
      <c r="I1" s="22" t="s">
        <v>430</v>
      </c>
      <c r="J1" s="23" t="s">
        <v>439</v>
      </c>
    </row>
    <row r="2" spans="1:10" s="11" customFormat="1" ht="56" customHeight="1" x14ac:dyDescent="0.2">
      <c r="A2" s="12" t="s">
        <v>75</v>
      </c>
      <c r="B2" s="11" t="s">
        <v>3</v>
      </c>
      <c r="C2" s="12" t="s">
        <v>76</v>
      </c>
      <c r="D2" s="11" t="s">
        <v>39</v>
      </c>
      <c r="E2" s="12" t="str">
        <f>CONCATENATE("Letter from ",A2," to ",B2,", ",C2)</f>
        <v>Letter from John L. Caskey to Arne Furumark, 17-02-1958</v>
      </c>
      <c r="F2" s="11" t="s">
        <v>5</v>
      </c>
      <c r="G2" s="12" t="s">
        <v>77</v>
      </c>
      <c r="H2" s="20" t="s">
        <v>353</v>
      </c>
      <c r="I2" s="12" t="s">
        <v>354</v>
      </c>
      <c r="J2" s="11" t="s">
        <v>433</v>
      </c>
    </row>
    <row r="3" spans="1:10" s="27" customFormat="1" ht="17" x14ac:dyDescent="0.2">
      <c r="A3" s="26" t="s">
        <v>3</v>
      </c>
      <c r="B3" s="27" t="s">
        <v>75</v>
      </c>
      <c r="C3" s="26" t="s">
        <v>78</v>
      </c>
      <c r="D3" s="27" t="s">
        <v>4</v>
      </c>
      <c r="E3" s="26" t="str">
        <f>CONCATENATE("Letter from ",A3," to ",B3,", ",C3)</f>
        <v>Letter from Arne Furumark to John L. Caskey, 20-02-1958</v>
      </c>
      <c r="F3" s="27" t="s">
        <v>5</v>
      </c>
      <c r="G3" s="26" t="s">
        <v>77</v>
      </c>
      <c r="H3" s="27" t="s">
        <v>443</v>
      </c>
      <c r="I3" s="26" t="s">
        <v>45</v>
      </c>
      <c r="J3" s="27" t="s">
        <v>433</v>
      </c>
    </row>
    <row r="4" spans="1:10" s="27" customFormat="1" ht="34" x14ac:dyDescent="0.2">
      <c r="A4" s="26" t="s">
        <v>79</v>
      </c>
      <c r="B4" s="27" t="s">
        <v>3</v>
      </c>
      <c r="C4" s="26" t="s">
        <v>81</v>
      </c>
      <c r="D4" s="27" t="s">
        <v>66</v>
      </c>
      <c r="E4" s="26" t="str">
        <f>CONCATENATE("Lettercard from ",A4," to ",B4,", ",C4)</f>
        <v>Lettercard from John Chadwick to Arne Furumark, 02-07-1954</v>
      </c>
      <c r="F4" s="27" t="s">
        <v>5</v>
      </c>
      <c r="G4" s="26" t="s">
        <v>1</v>
      </c>
      <c r="H4" s="27" t="s">
        <v>443</v>
      </c>
      <c r="I4" s="26" t="s">
        <v>141</v>
      </c>
      <c r="J4" s="27" t="s">
        <v>433</v>
      </c>
    </row>
    <row r="5" spans="1:10" ht="34" x14ac:dyDescent="0.2">
      <c r="A5" s="5" t="s">
        <v>79</v>
      </c>
      <c r="B5" s="2" t="s">
        <v>8</v>
      </c>
      <c r="C5" s="5" t="s">
        <v>80</v>
      </c>
      <c r="D5" s="2" t="s">
        <v>66</v>
      </c>
      <c r="E5" s="5" t="str">
        <f>CONCATENATE("Letter from ",A5," to ",B5,", ",C5)</f>
        <v>Letter from John Chadwick to Gudmund Björck, 12-08-1954</v>
      </c>
      <c r="F5" s="2" t="s">
        <v>5</v>
      </c>
      <c r="G5" s="5" t="s">
        <v>1</v>
      </c>
      <c r="H5" s="2" t="s">
        <v>355</v>
      </c>
      <c r="I5" s="5" t="s">
        <v>442</v>
      </c>
      <c r="J5" s="2" t="s">
        <v>433</v>
      </c>
    </row>
    <row r="6" spans="1:10" ht="34" x14ac:dyDescent="0.2">
      <c r="A6" s="5" t="s">
        <v>79</v>
      </c>
      <c r="B6" s="2" t="s">
        <v>3</v>
      </c>
      <c r="C6" s="5" t="s">
        <v>356</v>
      </c>
      <c r="D6" s="2" t="s">
        <v>66</v>
      </c>
      <c r="E6" s="5" t="str">
        <f>CONCATENATE("Lettercard from ",A6," to ",B6,", ",C6)</f>
        <v>Lettercard from John Chadwick to Arne Furumark, 23-08-1956</v>
      </c>
      <c r="F6" s="2" t="s">
        <v>5</v>
      </c>
      <c r="G6" s="5" t="s">
        <v>77</v>
      </c>
      <c r="H6" s="27" t="s">
        <v>443</v>
      </c>
      <c r="I6" s="5" t="s">
        <v>149</v>
      </c>
      <c r="J6" s="3" t="s">
        <v>433</v>
      </c>
    </row>
    <row r="7" spans="1:10" ht="46" x14ac:dyDescent="0.2">
      <c r="A7" s="5" t="s">
        <v>79</v>
      </c>
      <c r="B7" s="2" t="s">
        <v>3</v>
      </c>
      <c r="C7" s="5" t="s">
        <v>82</v>
      </c>
      <c r="D7" s="2" t="s">
        <v>66</v>
      </c>
      <c r="E7" s="5" t="str">
        <f t="shared" ref="E7:E18" si="0">CONCATENATE("Letter from ",A7," to ",B7,", ",C7)</f>
        <v>Letter from John Chadwick to Arne Furumark, 29-08-1956</v>
      </c>
      <c r="F7" s="2" t="s">
        <v>5</v>
      </c>
      <c r="G7" s="5" t="s">
        <v>1</v>
      </c>
      <c r="H7" s="20" t="s">
        <v>357</v>
      </c>
      <c r="I7" s="5" t="s">
        <v>83</v>
      </c>
      <c r="J7" s="3" t="s">
        <v>433</v>
      </c>
    </row>
    <row r="8" spans="1:10" ht="17" x14ac:dyDescent="0.2">
      <c r="A8" s="5" t="s">
        <v>79</v>
      </c>
      <c r="B8" s="2" t="s">
        <v>3</v>
      </c>
      <c r="C8" s="5" t="s">
        <v>86</v>
      </c>
      <c r="D8" s="2" t="s">
        <v>66</v>
      </c>
      <c r="E8" s="5" t="str">
        <f t="shared" si="0"/>
        <v>Letter from John Chadwick to Arne Furumark, 10-09-1956</v>
      </c>
      <c r="F8" s="2" t="s">
        <v>5</v>
      </c>
      <c r="G8" s="5" t="s">
        <v>87</v>
      </c>
      <c r="H8" s="2" t="s">
        <v>269</v>
      </c>
      <c r="I8" s="5" t="s">
        <v>43</v>
      </c>
      <c r="J8" s="3" t="s">
        <v>433</v>
      </c>
    </row>
    <row r="9" spans="1:10" ht="51" x14ac:dyDescent="0.2">
      <c r="A9" s="5" t="s">
        <v>79</v>
      </c>
      <c r="B9" s="2" t="s">
        <v>3</v>
      </c>
      <c r="C9" s="5" t="s">
        <v>88</v>
      </c>
      <c r="D9" s="2" t="s">
        <v>66</v>
      </c>
      <c r="E9" s="5" t="str">
        <f t="shared" si="0"/>
        <v>Letter from John Chadwick to Arne Furumark, 19-02-1957</v>
      </c>
      <c r="F9" s="2" t="s">
        <v>5</v>
      </c>
      <c r="G9" s="5" t="s">
        <v>422</v>
      </c>
      <c r="H9" s="27" t="s">
        <v>443</v>
      </c>
      <c r="I9" s="5" t="s">
        <v>43</v>
      </c>
      <c r="J9" s="3" t="s">
        <v>433</v>
      </c>
    </row>
    <row r="10" spans="1:10" ht="103" customHeight="1" x14ac:dyDescent="0.2">
      <c r="A10" s="5" t="s">
        <v>3</v>
      </c>
      <c r="B10" s="2" t="s">
        <v>79</v>
      </c>
      <c r="C10" s="5" t="s">
        <v>90</v>
      </c>
      <c r="D10" s="2" t="s">
        <v>39</v>
      </c>
      <c r="E10" s="5" t="str">
        <f t="shared" si="0"/>
        <v>Letter from Arne Furumark to John Chadwick, 01-04-1957</v>
      </c>
      <c r="F10" s="2" t="s">
        <v>5</v>
      </c>
      <c r="G10" s="5" t="s">
        <v>422</v>
      </c>
      <c r="H10" s="20" t="s">
        <v>358</v>
      </c>
      <c r="I10" s="5" t="s">
        <v>93</v>
      </c>
      <c r="J10" s="3" t="s">
        <v>433</v>
      </c>
    </row>
    <row r="11" spans="1:10" ht="136" x14ac:dyDescent="0.2">
      <c r="A11" s="5" t="s">
        <v>79</v>
      </c>
      <c r="B11" s="2" t="s">
        <v>3</v>
      </c>
      <c r="C11" s="5" t="s">
        <v>91</v>
      </c>
      <c r="D11" s="2" t="s">
        <v>66</v>
      </c>
      <c r="E11" s="5" t="str">
        <f t="shared" si="0"/>
        <v>Letter from John Chadwick to Arne Furumark, 22-06-1957</v>
      </c>
      <c r="F11" s="2" t="s">
        <v>5</v>
      </c>
      <c r="G11" s="5" t="s">
        <v>273</v>
      </c>
      <c r="H11" s="2" t="s">
        <v>359</v>
      </c>
      <c r="I11" s="5" t="s">
        <v>92</v>
      </c>
      <c r="J11" s="3" t="s">
        <v>433</v>
      </c>
    </row>
    <row r="12" spans="1:10" ht="85" x14ac:dyDescent="0.2">
      <c r="A12" s="5" t="s">
        <v>3</v>
      </c>
      <c r="B12" s="2" t="s">
        <v>79</v>
      </c>
      <c r="C12" s="5" t="s">
        <v>94</v>
      </c>
      <c r="D12" s="2" t="s">
        <v>4</v>
      </c>
      <c r="E12" s="5" t="str">
        <f t="shared" si="0"/>
        <v>Letter from Arne Furumark to John Chadwick, 06-02-1958</v>
      </c>
      <c r="F12" s="2" t="s">
        <v>5</v>
      </c>
      <c r="G12" s="5" t="s">
        <v>441</v>
      </c>
      <c r="H12" s="2" t="s">
        <v>360</v>
      </c>
      <c r="I12" s="5" t="s">
        <v>95</v>
      </c>
      <c r="J12" s="3" t="s">
        <v>433</v>
      </c>
    </row>
    <row r="13" spans="1:10" ht="153" x14ac:dyDescent="0.2">
      <c r="A13" s="5" t="s">
        <v>79</v>
      </c>
      <c r="B13" s="2" t="s">
        <v>3</v>
      </c>
      <c r="C13" s="5" t="s">
        <v>62</v>
      </c>
      <c r="D13" s="2" t="s">
        <v>66</v>
      </c>
      <c r="E13" s="5" t="str">
        <f t="shared" si="0"/>
        <v>Letter from John Chadwick to Arne Furumark, 10-02-1958</v>
      </c>
      <c r="F13" s="2" t="s">
        <v>5</v>
      </c>
      <c r="G13" s="15" t="s">
        <v>340</v>
      </c>
      <c r="H13" s="2" t="s">
        <v>363</v>
      </c>
      <c r="I13" s="5" t="s">
        <v>95</v>
      </c>
      <c r="J13" s="3" t="s">
        <v>433</v>
      </c>
    </row>
    <row r="14" spans="1:10" ht="106" x14ac:dyDescent="0.2">
      <c r="A14" s="5" t="s">
        <v>3</v>
      </c>
      <c r="B14" s="2" t="s">
        <v>79</v>
      </c>
      <c r="C14" s="5" t="s">
        <v>96</v>
      </c>
      <c r="D14" s="2" t="s">
        <v>4</v>
      </c>
      <c r="E14" s="5" t="str">
        <f t="shared" si="0"/>
        <v>Letter from Arne Furumark to John Chadwick, 12-02-1958</v>
      </c>
      <c r="F14" s="2" t="s">
        <v>5</v>
      </c>
      <c r="G14" s="5" t="s">
        <v>77</v>
      </c>
      <c r="H14" s="20" t="s">
        <v>362</v>
      </c>
      <c r="I14" s="5" t="s">
        <v>95</v>
      </c>
      <c r="J14" s="3" t="s">
        <v>433</v>
      </c>
    </row>
    <row r="15" spans="1:10" ht="34" x14ac:dyDescent="0.2">
      <c r="A15" s="5" t="s">
        <v>3</v>
      </c>
      <c r="B15" s="2" t="s">
        <v>79</v>
      </c>
      <c r="C15" s="5" t="s">
        <v>70</v>
      </c>
      <c r="D15" s="2" t="s">
        <v>4</v>
      </c>
      <c r="E15" s="5" t="str">
        <f t="shared" si="0"/>
        <v>Letter from Arne Furumark to John Chadwick, 15-02-1958</v>
      </c>
      <c r="F15" s="2" t="s">
        <v>5</v>
      </c>
      <c r="G15" s="5" t="s">
        <v>440</v>
      </c>
      <c r="H15" s="2" t="s">
        <v>361</v>
      </c>
      <c r="I15" s="5" t="s">
        <v>95</v>
      </c>
      <c r="J15" s="3" t="s">
        <v>433</v>
      </c>
    </row>
    <row r="16" spans="1:10" ht="68" x14ac:dyDescent="0.2">
      <c r="A16" s="5" t="s">
        <v>79</v>
      </c>
      <c r="B16" s="2" t="s">
        <v>3</v>
      </c>
      <c r="C16" s="5" t="s">
        <v>98</v>
      </c>
      <c r="D16" s="2" t="s">
        <v>66</v>
      </c>
      <c r="E16" s="5" t="str">
        <f t="shared" si="0"/>
        <v>Letter from John Chadwick to Arne Furumark, 02-11-1960</v>
      </c>
      <c r="F16" s="2" t="s">
        <v>5</v>
      </c>
      <c r="G16" s="5" t="s">
        <v>273</v>
      </c>
      <c r="H16" s="2" t="s">
        <v>364</v>
      </c>
      <c r="I16" s="5" t="s">
        <v>95</v>
      </c>
      <c r="J16" s="3" t="s">
        <v>433</v>
      </c>
    </row>
    <row r="17" spans="1:10" s="27" customFormat="1" ht="119" x14ac:dyDescent="0.2">
      <c r="A17" s="26" t="s">
        <v>3</v>
      </c>
      <c r="B17" s="27" t="s">
        <v>79</v>
      </c>
      <c r="C17" s="26" t="s">
        <v>97</v>
      </c>
      <c r="D17" s="27" t="s">
        <v>4</v>
      </c>
      <c r="E17" s="26" t="str">
        <f t="shared" si="0"/>
        <v>Letter from Arne Furumark to John Chadwick, 16-11-1960</v>
      </c>
      <c r="F17" s="27" t="s">
        <v>5</v>
      </c>
      <c r="G17" s="26" t="s">
        <v>273</v>
      </c>
      <c r="H17" s="27" t="s">
        <v>365</v>
      </c>
      <c r="I17" s="26" t="s">
        <v>95</v>
      </c>
      <c r="J17" s="34" t="s">
        <v>433</v>
      </c>
    </row>
    <row r="18" spans="1:10" s="27" customFormat="1" ht="34" x14ac:dyDescent="0.2">
      <c r="A18" s="26" t="s">
        <v>133</v>
      </c>
      <c r="B18" s="27" t="s">
        <v>3</v>
      </c>
      <c r="C18" s="26" t="s">
        <v>266</v>
      </c>
      <c r="D18" s="27" t="s">
        <v>343</v>
      </c>
      <c r="E18" s="26" t="str">
        <f t="shared" si="0"/>
        <v>Letter from Pierre Chantraine to Arne Furumark, 15-08-1956</v>
      </c>
      <c r="F18" s="46" t="s">
        <v>120</v>
      </c>
      <c r="G18" s="26" t="s">
        <v>273</v>
      </c>
      <c r="H18" s="27" t="s">
        <v>443</v>
      </c>
      <c r="I18" s="26" t="s">
        <v>43</v>
      </c>
      <c r="J18" s="34" t="s">
        <v>433</v>
      </c>
    </row>
  </sheetData>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BCF41-ADFF-FA49-9A00-E513206A56EA}">
  <dimension ref="A1:J26"/>
  <sheetViews>
    <sheetView workbookViewId="0">
      <selection activeCell="H2" sqref="H2"/>
    </sheetView>
  </sheetViews>
  <sheetFormatPr baseColWidth="10" defaultRowHeight="16" x14ac:dyDescent="0.2"/>
  <cols>
    <col min="1" max="1" width="18.83203125" style="5" customWidth="1"/>
    <col min="2" max="2" width="17.6640625" style="2" customWidth="1"/>
    <col min="3" max="3" width="10.83203125" style="5"/>
    <col min="4" max="4" width="19" style="2" customWidth="1"/>
    <col min="5" max="5" width="34" style="5" customWidth="1"/>
    <col min="6" max="6" width="10.83203125" style="2"/>
    <col min="7" max="7" width="29.33203125" style="5" customWidth="1"/>
    <col min="8" max="8" width="22" customWidth="1"/>
    <col min="9" max="9" width="19.33203125" style="5" customWidth="1"/>
    <col min="10" max="10" width="16.6640625" style="2" customWidth="1"/>
    <col min="11" max="16384" width="10.83203125" style="2"/>
  </cols>
  <sheetData>
    <row r="1" spans="1:10" s="23" customFormat="1" ht="34" x14ac:dyDescent="0.2">
      <c r="A1" s="22" t="s">
        <v>412</v>
      </c>
      <c r="B1" s="23" t="s">
        <v>413</v>
      </c>
      <c r="C1" s="24" t="s">
        <v>414</v>
      </c>
      <c r="D1" s="23" t="s">
        <v>415</v>
      </c>
      <c r="E1" s="22" t="s">
        <v>416</v>
      </c>
      <c r="F1" s="23" t="s">
        <v>417</v>
      </c>
      <c r="G1" s="22" t="s">
        <v>418</v>
      </c>
      <c r="H1" s="23" t="s">
        <v>419</v>
      </c>
      <c r="I1" s="22" t="s">
        <v>430</v>
      </c>
      <c r="J1" s="23" t="s">
        <v>435</v>
      </c>
    </row>
    <row r="2" spans="1:10" s="16" customFormat="1" ht="34" x14ac:dyDescent="0.2">
      <c r="A2" s="5" t="s">
        <v>137</v>
      </c>
      <c r="B2" s="2" t="s">
        <v>3</v>
      </c>
      <c r="C2" s="5" t="s">
        <v>341</v>
      </c>
      <c r="D2" s="2" t="s">
        <v>135</v>
      </c>
      <c r="E2" s="5" t="str">
        <f>CONCATENATE("Lettercard from ",A2," to ",B2,", ",C2)</f>
        <v>Lettercard from Johannes Friedrich to Arne Furumark, 01-02-1955</v>
      </c>
      <c r="F2" s="2" t="s">
        <v>108</v>
      </c>
      <c r="G2" s="5" t="s">
        <v>1</v>
      </c>
      <c r="H2" s="27" t="s">
        <v>446</v>
      </c>
      <c r="I2" s="5" t="s">
        <v>149</v>
      </c>
      <c r="J2" s="41" t="s">
        <v>433</v>
      </c>
    </row>
    <row r="3" spans="1:10" s="43" customFormat="1" ht="34" x14ac:dyDescent="0.2">
      <c r="A3" s="26" t="s">
        <v>137</v>
      </c>
      <c r="B3" s="27" t="s">
        <v>3</v>
      </c>
      <c r="C3" s="26" t="s">
        <v>136</v>
      </c>
      <c r="D3" s="27" t="s">
        <v>135</v>
      </c>
      <c r="E3" s="26" t="str">
        <f>CONCATENATE("Letter from ",A3," to ",B3,", ",C3)</f>
        <v>Letter from Johannes Friedrich to Arne Furumark, 08-09-1956</v>
      </c>
      <c r="F3" s="27" t="s">
        <v>108</v>
      </c>
      <c r="G3" s="26" t="s">
        <v>77</v>
      </c>
      <c r="H3" s="27" t="s">
        <v>342</v>
      </c>
      <c r="I3" s="26" t="s">
        <v>45</v>
      </c>
      <c r="J3" s="42" t="s">
        <v>433</v>
      </c>
    </row>
    <row r="4" spans="1:10" s="43" customFormat="1" ht="34" x14ac:dyDescent="0.2">
      <c r="A4" s="26" t="s">
        <v>137</v>
      </c>
      <c r="B4" s="27" t="s">
        <v>3</v>
      </c>
      <c r="C4" s="26" t="s">
        <v>134</v>
      </c>
      <c r="D4" s="27" t="s">
        <v>135</v>
      </c>
      <c r="E4" s="26" t="str">
        <f>CONCATENATE("Lettercard from ",A4," to ",B4,", ",C4)</f>
        <v>Lettercard from Johannes Friedrich to Arne Furumark, 05-10-1956</v>
      </c>
      <c r="F4" s="27" t="s">
        <v>108</v>
      </c>
      <c r="G4" s="26" t="s">
        <v>77</v>
      </c>
      <c r="H4" s="27" t="s">
        <v>446</v>
      </c>
      <c r="I4" s="26" t="s">
        <v>149</v>
      </c>
      <c r="J4" s="42" t="s">
        <v>433</v>
      </c>
    </row>
    <row r="5" spans="1:10" s="27" customFormat="1" ht="34" x14ac:dyDescent="0.2">
      <c r="A5" s="26" t="s">
        <v>122</v>
      </c>
      <c r="B5" s="27" t="s">
        <v>3</v>
      </c>
      <c r="C5" s="26" t="s">
        <v>118</v>
      </c>
      <c r="D5" s="27" t="s">
        <v>119</v>
      </c>
      <c r="E5" s="26" t="str">
        <f t="shared" ref="E5:E10" si="0">CONCATENATE("Letter from ",A5," to ",B5,", ",C5)</f>
        <v>Letter from Vladimir Georgiev to Arne Furumark, 08-07-1953</v>
      </c>
      <c r="F5" s="27" t="s">
        <v>120</v>
      </c>
      <c r="G5" s="26" t="s">
        <v>446</v>
      </c>
      <c r="H5" s="27" t="s">
        <v>446</v>
      </c>
      <c r="I5" s="26" t="s">
        <v>45</v>
      </c>
      <c r="J5" s="42" t="s">
        <v>433</v>
      </c>
    </row>
    <row r="6" spans="1:10" s="27" customFormat="1" ht="34" x14ac:dyDescent="0.2">
      <c r="A6" s="26" t="s">
        <v>122</v>
      </c>
      <c r="B6" s="27" t="s">
        <v>3</v>
      </c>
      <c r="C6" s="26" t="s">
        <v>121</v>
      </c>
      <c r="D6" s="27" t="s">
        <v>119</v>
      </c>
      <c r="E6" s="26" t="str">
        <f t="shared" si="0"/>
        <v>Letter from Vladimir Georgiev to Arne Furumark, 30-07-1954</v>
      </c>
      <c r="F6" s="27" t="s">
        <v>120</v>
      </c>
      <c r="G6" s="26" t="s">
        <v>446</v>
      </c>
      <c r="H6" s="27" t="s">
        <v>446</v>
      </c>
      <c r="I6" s="26" t="s">
        <v>45</v>
      </c>
      <c r="J6" s="42" t="s">
        <v>433</v>
      </c>
    </row>
    <row r="7" spans="1:10" s="27" customFormat="1" ht="34" x14ac:dyDescent="0.2">
      <c r="A7" s="26" t="s">
        <v>3</v>
      </c>
      <c r="B7" s="27" t="s">
        <v>122</v>
      </c>
      <c r="C7" s="26" t="s">
        <v>123</v>
      </c>
      <c r="D7" s="27" t="s">
        <v>446</v>
      </c>
      <c r="E7" s="26" t="str">
        <f t="shared" si="0"/>
        <v>Letter from Arne Furumark to Vladimir Georgiev, 12-11-1954</v>
      </c>
      <c r="F7" s="27" t="s">
        <v>108</v>
      </c>
      <c r="G7" s="26" t="s">
        <v>446</v>
      </c>
      <c r="H7" s="45" t="s">
        <v>337</v>
      </c>
      <c r="I7" s="26" t="s">
        <v>45</v>
      </c>
      <c r="J7" s="42" t="s">
        <v>433</v>
      </c>
    </row>
    <row r="8" spans="1:10" s="27" customFormat="1" ht="68" x14ac:dyDescent="0.2">
      <c r="A8" s="26" t="s">
        <v>124</v>
      </c>
      <c r="B8" s="27" t="s">
        <v>3</v>
      </c>
      <c r="C8" s="26" t="s">
        <v>126</v>
      </c>
      <c r="D8" s="27" t="s">
        <v>206</v>
      </c>
      <c r="E8" s="26" t="str">
        <f t="shared" si="0"/>
        <v>Letter from Jonas C. Greenfield to Arne Furumark, 15-09-1954</v>
      </c>
      <c r="F8" s="27" t="s">
        <v>5</v>
      </c>
      <c r="G8" s="26" t="s">
        <v>446</v>
      </c>
      <c r="H8" s="27" t="s">
        <v>446</v>
      </c>
      <c r="I8" s="26" t="s">
        <v>338</v>
      </c>
      <c r="J8" s="42" t="s">
        <v>433</v>
      </c>
    </row>
    <row r="9" spans="1:10" s="27" customFormat="1" ht="34" x14ac:dyDescent="0.2">
      <c r="A9" s="26" t="s">
        <v>124</v>
      </c>
      <c r="B9" s="27" t="s">
        <v>3</v>
      </c>
      <c r="C9" s="26" t="s">
        <v>125</v>
      </c>
      <c r="D9" s="27" t="s">
        <v>206</v>
      </c>
      <c r="E9" s="26" t="str">
        <f t="shared" si="0"/>
        <v>Letter from Jonas C. Greenfield to Arne Furumark, 27-12-1954</v>
      </c>
      <c r="F9" s="27" t="s">
        <v>5</v>
      </c>
      <c r="G9" s="26" t="s">
        <v>446</v>
      </c>
      <c r="H9" s="27" t="s">
        <v>446</v>
      </c>
      <c r="I9" s="26" t="s">
        <v>43</v>
      </c>
      <c r="J9" s="42" t="s">
        <v>433</v>
      </c>
    </row>
    <row r="10" spans="1:10" s="27" customFormat="1" ht="34" x14ac:dyDescent="0.2">
      <c r="A10" s="26" t="s">
        <v>127</v>
      </c>
      <c r="B10" s="27" t="s">
        <v>3</v>
      </c>
      <c r="C10" s="26" t="s">
        <v>129</v>
      </c>
      <c r="D10" s="27" t="s">
        <v>207</v>
      </c>
      <c r="E10" s="26" t="str">
        <f t="shared" si="0"/>
        <v>Letter from H. G. Gütebrock to Arne Furumark, 07-12-1954</v>
      </c>
      <c r="F10" s="27" t="s">
        <v>108</v>
      </c>
      <c r="G10" s="26" t="s">
        <v>446</v>
      </c>
      <c r="H10" s="45" t="s">
        <v>339</v>
      </c>
      <c r="I10" s="26" t="s">
        <v>205</v>
      </c>
      <c r="J10" s="42" t="s">
        <v>433</v>
      </c>
    </row>
    <row r="11" spans="1:10" s="27" customFormat="1" ht="34" x14ac:dyDescent="0.2">
      <c r="A11" s="26" t="s">
        <v>127</v>
      </c>
      <c r="B11" s="27" t="s">
        <v>3</v>
      </c>
      <c r="C11" s="26" t="s">
        <v>128</v>
      </c>
      <c r="D11" s="27" t="s">
        <v>207</v>
      </c>
      <c r="E11" s="26" t="str">
        <f>CONCATENATE("Lettercard from ",A11," to ",B11,", ",C11)</f>
        <v>Lettercard from H. G. Gütebrock to Arne Furumark, 20-09-1956</v>
      </c>
      <c r="F11" s="27" t="s">
        <v>5</v>
      </c>
      <c r="G11" s="26" t="s">
        <v>446</v>
      </c>
      <c r="H11" s="27" t="s">
        <v>446</v>
      </c>
      <c r="I11" s="26" t="s">
        <v>47</v>
      </c>
      <c r="J11" s="42" t="s">
        <v>433</v>
      </c>
    </row>
    <row r="12" spans="1:10" s="27" customFormat="1" ht="34" x14ac:dyDescent="0.2">
      <c r="A12" s="26" t="s">
        <v>150</v>
      </c>
      <c r="B12" s="27" t="s">
        <v>3</v>
      </c>
      <c r="C12" s="26" t="s">
        <v>67</v>
      </c>
      <c r="D12" s="27" t="s">
        <v>152</v>
      </c>
      <c r="E12" s="26" t="str">
        <f t="shared" ref="E12:E21" si="1">CONCATENATE("Letter from ",A12," to ",B12,", ",C12)</f>
        <v>Letter from Jane Henle to Arne Furumark, 12-12-1953</v>
      </c>
      <c r="F12" s="27" t="s">
        <v>5</v>
      </c>
      <c r="G12" s="26" t="s">
        <v>77</v>
      </c>
      <c r="H12" s="27" t="s">
        <v>446</v>
      </c>
      <c r="I12" s="26" t="s">
        <v>45</v>
      </c>
      <c r="J12" s="42" t="s">
        <v>433</v>
      </c>
    </row>
    <row r="13" spans="1:10" s="27" customFormat="1" ht="34" x14ac:dyDescent="0.2">
      <c r="A13" s="26" t="s">
        <v>150</v>
      </c>
      <c r="B13" s="27" t="s">
        <v>3</v>
      </c>
      <c r="C13" s="26" t="s">
        <v>155</v>
      </c>
      <c r="D13" s="27" t="s">
        <v>152</v>
      </c>
      <c r="E13" s="26" t="str">
        <f t="shared" si="1"/>
        <v>Letter from Jane Henle to Arne Furumark, 19-07-1954</v>
      </c>
      <c r="F13" s="27" t="s">
        <v>5</v>
      </c>
      <c r="G13" s="26" t="s">
        <v>77</v>
      </c>
      <c r="H13" s="27" t="s">
        <v>446</v>
      </c>
      <c r="I13" s="26" t="s">
        <v>45</v>
      </c>
      <c r="J13" s="42" t="s">
        <v>433</v>
      </c>
    </row>
    <row r="14" spans="1:10" s="27" customFormat="1" ht="34" x14ac:dyDescent="0.2">
      <c r="A14" s="26" t="s">
        <v>150</v>
      </c>
      <c r="B14" s="27" t="s">
        <v>3</v>
      </c>
      <c r="C14" s="26" t="s">
        <v>154</v>
      </c>
      <c r="D14" s="27" t="s">
        <v>152</v>
      </c>
      <c r="E14" s="26" t="str">
        <f t="shared" si="1"/>
        <v>Letter from Jane Henle to Arne Furumark, 14-10-1956</v>
      </c>
      <c r="F14" s="27" t="s">
        <v>5</v>
      </c>
      <c r="G14" s="26" t="s">
        <v>153</v>
      </c>
      <c r="H14" s="45" t="s">
        <v>335</v>
      </c>
      <c r="I14" s="26" t="s">
        <v>45</v>
      </c>
      <c r="J14" s="42" t="s">
        <v>433</v>
      </c>
    </row>
    <row r="15" spans="1:10" s="27" customFormat="1" ht="34" x14ac:dyDescent="0.2">
      <c r="A15" s="26" t="s">
        <v>3</v>
      </c>
      <c r="B15" s="27" t="s">
        <v>150</v>
      </c>
      <c r="C15" s="26" t="s">
        <v>51</v>
      </c>
      <c r="D15" s="27" t="s">
        <v>39</v>
      </c>
      <c r="E15" s="26" t="str">
        <f t="shared" si="1"/>
        <v>Letter from Arne Furumark to Jane Henle, 08-11-1956</v>
      </c>
      <c r="F15" s="27" t="s">
        <v>5</v>
      </c>
      <c r="G15" s="26" t="s">
        <v>153</v>
      </c>
      <c r="H15" s="45" t="s">
        <v>336</v>
      </c>
      <c r="I15" s="26" t="s">
        <v>45</v>
      </c>
      <c r="J15" s="42" t="s">
        <v>433</v>
      </c>
    </row>
    <row r="16" spans="1:10" s="27" customFormat="1" ht="34" x14ac:dyDescent="0.2">
      <c r="A16" s="26" t="s">
        <v>150</v>
      </c>
      <c r="B16" s="27" t="s">
        <v>3</v>
      </c>
      <c r="C16" s="26" t="s">
        <v>151</v>
      </c>
      <c r="D16" s="27" t="s">
        <v>152</v>
      </c>
      <c r="E16" s="26" t="str">
        <f t="shared" si="1"/>
        <v>Letter from Jane Henle to Arne Furumark, 19-11-1956</v>
      </c>
      <c r="F16" s="27" t="s">
        <v>5</v>
      </c>
      <c r="G16" s="26" t="s">
        <v>153</v>
      </c>
      <c r="H16" s="27" t="s">
        <v>446</v>
      </c>
      <c r="I16" s="26" t="s">
        <v>45</v>
      </c>
      <c r="J16" s="42" t="s">
        <v>433</v>
      </c>
    </row>
    <row r="17" spans="1:10" s="27" customFormat="1" ht="34" x14ac:dyDescent="0.2">
      <c r="A17" s="33" t="s">
        <v>159</v>
      </c>
      <c r="B17" s="27" t="s">
        <v>3</v>
      </c>
      <c r="C17" s="26" t="s">
        <v>162</v>
      </c>
      <c r="D17" s="27" t="s">
        <v>163</v>
      </c>
      <c r="E17" s="26" t="str">
        <f t="shared" si="1"/>
        <v>Letter from Dr. Ktistopolous to Arne Furumark, 12-07-1954</v>
      </c>
      <c r="F17" s="27" t="s">
        <v>120</v>
      </c>
      <c r="G17" s="26" t="s">
        <v>1</v>
      </c>
      <c r="H17" s="27" t="s">
        <v>446</v>
      </c>
      <c r="I17" s="26" t="s">
        <v>43</v>
      </c>
      <c r="J17" s="42" t="s">
        <v>433</v>
      </c>
    </row>
    <row r="18" spans="1:10" s="27" customFormat="1" ht="34" x14ac:dyDescent="0.2">
      <c r="A18" s="26" t="s">
        <v>3</v>
      </c>
      <c r="B18" s="46" t="s">
        <v>159</v>
      </c>
      <c r="C18" s="26" t="s">
        <v>160</v>
      </c>
      <c r="D18" s="27" t="s">
        <v>161</v>
      </c>
      <c r="E18" s="26" t="str">
        <f t="shared" si="1"/>
        <v>Letter from Arne Furumark to Dr. Ktistopolous, 08-08-1954</v>
      </c>
      <c r="F18" s="27" t="s">
        <v>5</v>
      </c>
      <c r="G18" s="26" t="s">
        <v>1</v>
      </c>
      <c r="H18" s="27" t="s">
        <v>446</v>
      </c>
      <c r="I18" s="26" t="s">
        <v>45</v>
      </c>
      <c r="J18" s="42" t="s">
        <v>433</v>
      </c>
    </row>
    <row r="19" spans="1:10" s="27" customFormat="1" ht="34" x14ac:dyDescent="0.2">
      <c r="A19" s="26" t="s">
        <v>156</v>
      </c>
      <c r="B19" s="27" t="s">
        <v>3</v>
      </c>
      <c r="C19" s="26" t="s">
        <v>157</v>
      </c>
      <c r="D19" s="27" t="s">
        <v>158</v>
      </c>
      <c r="E19" s="26" t="str">
        <f t="shared" si="1"/>
        <v>Letter from Albert Koch to Arne Furumark, 28-08-1956</v>
      </c>
      <c r="F19" s="27" t="s">
        <v>108</v>
      </c>
      <c r="G19" s="26" t="s">
        <v>446</v>
      </c>
      <c r="H19" s="27" t="s">
        <v>446</v>
      </c>
      <c r="I19" s="26" t="s">
        <v>45</v>
      </c>
      <c r="J19" s="42" t="s">
        <v>433</v>
      </c>
    </row>
    <row r="20" spans="1:10" s="27" customFormat="1" ht="34" x14ac:dyDescent="0.2">
      <c r="A20" s="26" t="s">
        <v>229</v>
      </c>
      <c r="B20" s="27" t="s">
        <v>3</v>
      </c>
      <c r="C20" s="26" t="s">
        <v>167</v>
      </c>
      <c r="D20" s="27" t="s">
        <v>168</v>
      </c>
      <c r="E20" s="26" t="str">
        <f t="shared" si="1"/>
        <v>Letter from Jean Jacques Jully to Arne Furumark, 12-09-1956</v>
      </c>
      <c r="F20" s="27" t="s">
        <v>120</v>
      </c>
      <c r="G20" s="26" t="s">
        <v>446</v>
      </c>
      <c r="H20" s="27" t="s">
        <v>446</v>
      </c>
      <c r="I20" s="26" t="s">
        <v>43</v>
      </c>
      <c r="J20" s="27" t="s">
        <v>434</v>
      </c>
    </row>
    <row r="21" spans="1:10" s="27" customFormat="1" ht="34" x14ac:dyDescent="0.2">
      <c r="A21" s="26" t="s">
        <v>3</v>
      </c>
      <c r="B21" s="27" t="s">
        <v>229</v>
      </c>
      <c r="C21" s="26" t="s">
        <v>166</v>
      </c>
      <c r="D21" s="27" t="s">
        <v>445</v>
      </c>
      <c r="E21" s="26" t="str">
        <f t="shared" si="1"/>
        <v>Letter from Arne Furumark to Jean Jacques Jully, 07-11-1956</v>
      </c>
      <c r="F21" s="27" t="s">
        <v>120</v>
      </c>
      <c r="G21" s="26" t="s">
        <v>446</v>
      </c>
      <c r="H21" s="27" t="s">
        <v>446</v>
      </c>
      <c r="I21" s="26" t="s">
        <v>45</v>
      </c>
      <c r="J21" s="34" t="s">
        <v>433</v>
      </c>
    </row>
    <row r="22" spans="1:10" s="27" customFormat="1" x14ac:dyDescent="0.2">
      <c r="A22" s="26"/>
      <c r="C22" s="26"/>
      <c r="E22" s="26"/>
      <c r="G22" s="26"/>
      <c r="H22" s="44"/>
      <c r="I22" s="26"/>
    </row>
    <row r="23" spans="1:10" s="27" customFormat="1" x14ac:dyDescent="0.2">
      <c r="A23" s="26"/>
      <c r="C23" s="26"/>
      <c r="E23" s="26"/>
      <c r="G23" s="26"/>
      <c r="H23" s="44"/>
      <c r="I23" s="26"/>
    </row>
    <row r="24" spans="1:10" s="27" customFormat="1" x14ac:dyDescent="0.2">
      <c r="A24" s="26"/>
      <c r="C24" s="26"/>
      <c r="E24" s="26"/>
      <c r="G24" s="26"/>
      <c r="H24" s="44"/>
      <c r="I24" s="26"/>
    </row>
    <row r="25" spans="1:10" s="27" customFormat="1" x14ac:dyDescent="0.2">
      <c r="A25" s="26"/>
      <c r="C25" s="26"/>
      <c r="E25" s="26"/>
      <c r="G25" s="26"/>
      <c r="H25" s="44"/>
      <c r="I25" s="26"/>
    </row>
    <row r="26" spans="1:10" s="27" customFormat="1" x14ac:dyDescent="0.2">
      <c r="A26" s="26"/>
      <c r="C26" s="26"/>
      <c r="E26" s="26"/>
      <c r="G26" s="26"/>
      <c r="H26" s="44"/>
      <c r="I26" s="26"/>
    </row>
  </sheetData>
  <pageMargins left="0.7" right="0.7" top="0.75" bottom="0.75" header="0.3" footer="0.3"/>
  <pageSetup paperSize="9"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99947-9E92-AF41-9BFF-47D23D122704}">
  <dimension ref="A1:R24"/>
  <sheetViews>
    <sheetView topLeftCell="A7" workbookViewId="0">
      <selection activeCell="H10" sqref="H10"/>
    </sheetView>
  </sheetViews>
  <sheetFormatPr baseColWidth="10" defaultColWidth="15.6640625" defaultRowHeight="16" x14ac:dyDescent="0.2"/>
  <cols>
    <col min="1" max="1" width="15.6640625" style="10"/>
    <col min="2" max="2" width="15.6640625" style="9"/>
    <col min="3" max="3" width="15.6640625" style="10"/>
    <col min="4" max="4" width="15.6640625" style="9"/>
    <col min="5" max="5" width="30.83203125" style="10" customWidth="1"/>
    <col min="6" max="6" width="15.6640625" style="9"/>
    <col min="7" max="7" width="15.6640625" style="10"/>
    <col min="8" max="8" width="15.6640625" style="2"/>
    <col min="9" max="9" width="15.6640625" style="10"/>
    <col min="10" max="16384" width="15.6640625" style="9"/>
  </cols>
  <sheetData>
    <row r="1" spans="1:18" s="23" customFormat="1" ht="34" x14ac:dyDescent="0.2">
      <c r="A1" s="22" t="s">
        <v>412</v>
      </c>
      <c r="B1" s="23" t="s">
        <v>413</v>
      </c>
      <c r="C1" s="24" t="s">
        <v>414</v>
      </c>
      <c r="D1" s="23" t="s">
        <v>415</v>
      </c>
      <c r="E1" s="22" t="s">
        <v>416</v>
      </c>
      <c r="F1" s="23" t="s">
        <v>417</v>
      </c>
      <c r="G1" s="22" t="s">
        <v>418</v>
      </c>
      <c r="H1" s="23" t="s">
        <v>419</v>
      </c>
      <c r="I1" s="22" t="s">
        <v>430</v>
      </c>
      <c r="J1" s="23" t="s">
        <v>435</v>
      </c>
    </row>
    <row r="2" spans="1:18" s="13" customFormat="1" ht="34" x14ac:dyDescent="0.2">
      <c r="A2" s="10" t="s">
        <v>138</v>
      </c>
      <c r="B2" s="9" t="s">
        <v>3</v>
      </c>
      <c r="C2" s="10" t="s">
        <v>140</v>
      </c>
      <c r="D2" s="9" t="s">
        <v>139</v>
      </c>
      <c r="E2" s="5" t="str">
        <f>CONCATENATE("Lettercard from ",A2," to ",B2,", ",C2)</f>
        <v>Lettercard from Michel Lejeune to Arne Furumark, 17-10-1954</v>
      </c>
      <c r="F2" s="9" t="s">
        <v>120</v>
      </c>
      <c r="G2" s="10" t="s">
        <v>446</v>
      </c>
      <c r="H2" s="9" t="s">
        <v>446</v>
      </c>
      <c r="I2" s="10" t="s">
        <v>141</v>
      </c>
      <c r="J2" s="9" t="s">
        <v>433</v>
      </c>
      <c r="K2" s="9"/>
    </row>
    <row r="3" spans="1:18" s="13" customFormat="1" ht="85" x14ac:dyDescent="0.2">
      <c r="A3" s="10" t="s">
        <v>138</v>
      </c>
      <c r="B3" s="9" t="s">
        <v>3</v>
      </c>
      <c r="C3" s="14" t="s">
        <v>142</v>
      </c>
      <c r="D3" s="9" t="s">
        <v>139</v>
      </c>
      <c r="E3" s="5" t="str">
        <f t="shared" ref="E3:E9" si="0">CONCATENATE("Letter from ",A3," to ",B3,", ",C3)</f>
        <v>Letter from Michel Lejeune to Arne Furumark, 18-07-1955</v>
      </c>
      <c r="F3" s="9" t="s">
        <v>120</v>
      </c>
      <c r="G3" s="5" t="s">
        <v>423</v>
      </c>
      <c r="H3" s="9" t="s">
        <v>323</v>
      </c>
      <c r="I3" s="10" t="s">
        <v>45</v>
      </c>
      <c r="J3" s="9" t="s">
        <v>433</v>
      </c>
      <c r="K3" s="9"/>
    </row>
    <row r="4" spans="1:18" s="13" customFormat="1" ht="102" x14ac:dyDescent="0.2">
      <c r="A4" s="10" t="s">
        <v>138</v>
      </c>
      <c r="B4" s="9" t="s">
        <v>3</v>
      </c>
      <c r="C4" s="14" t="s">
        <v>326</v>
      </c>
      <c r="D4" s="9" t="s">
        <v>139</v>
      </c>
      <c r="E4" s="5" t="str">
        <f t="shared" si="0"/>
        <v>Letter from Michel Lejeune to Arne Furumark, 7-10-1955</v>
      </c>
      <c r="F4" s="9" t="s">
        <v>120</v>
      </c>
      <c r="G4" s="5" t="s">
        <v>423</v>
      </c>
      <c r="H4" s="9" t="s">
        <v>323</v>
      </c>
      <c r="I4" s="10" t="s">
        <v>325</v>
      </c>
      <c r="J4" s="9" t="s">
        <v>433</v>
      </c>
      <c r="K4" s="9"/>
    </row>
    <row r="5" spans="1:18" s="13" customFormat="1" ht="85" x14ac:dyDescent="0.2">
      <c r="A5" s="10" t="s">
        <v>138</v>
      </c>
      <c r="B5" s="9" t="s">
        <v>3</v>
      </c>
      <c r="C5" s="14" t="s">
        <v>143</v>
      </c>
      <c r="D5" s="9" t="s">
        <v>139</v>
      </c>
      <c r="E5" s="5" t="str">
        <f t="shared" si="0"/>
        <v>Letter from Michel Lejeune to Arne Furumark, 10-10-1955</v>
      </c>
      <c r="F5" s="9" t="s">
        <v>120</v>
      </c>
      <c r="G5" s="5" t="s">
        <v>423</v>
      </c>
      <c r="H5" s="20" t="s">
        <v>324</v>
      </c>
      <c r="I5" s="10" t="s">
        <v>45</v>
      </c>
      <c r="J5" s="9" t="s">
        <v>433</v>
      </c>
      <c r="K5" s="9"/>
    </row>
    <row r="6" spans="1:18" s="13" customFormat="1" ht="85" x14ac:dyDescent="0.2">
      <c r="A6" s="10" t="s">
        <v>138</v>
      </c>
      <c r="B6" s="9" t="s">
        <v>3</v>
      </c>
      <c r="C6" s="14" t="s">
        <v>144</v>
      </c>
      <c r="D6" s="9" t="s">
        <v>139</v>
      </c>
      <c r="E6" s="5" t="str">
        <f t="shared" si="0"/>
        <v>Letter from Michel Lejeune to Arne Furumark, 20-12-1955</v>
      </c>
      <c r="F6" s="9" t="s">
        <v>120</v>
      </c>
      <c r="G6" s="5" t="s">
        <v>423</v>
      </c>
      <c r="H6" s="9" t="s">
        <v>323</v>
      </c>
      <c r="I6" s="10" t="s">
        <v>45</v>
      </c>
      <c r="J6" s="9" t="s">
        <v>433</v>
      </c>
      <c r="K6" s="9"/>
    </row>
    <row r="7" spans="1:18" s="13" customFormat="1" ht="90" customHeight="1" x14ac:dyDescent="0.2">
      <c r="A7" s="10" t="s">
        <v>3</v>
      </c>
      <c r="B7" s="9" t="s">
        <v>138</v>
      </c>
      <c r="C7" s="14" t="s">
        <v>42</v>
      </c>
      <c r="D7" s="9" t="s">
        <v>4</v>
      </c>
      <c r="E7" s="5" t="str">
        <f t="shared" si="0"/>
        <v>Letter from Arne Furumark to Michel Lejeune, 28-12-1955</v>
      </c>
      <c r="F7" s="9" t="s">
        <v>5</v>
      </c>
      <c r="G7" s="5" t="s">
        <v>423</v>
      </c>
      <c r="H7" s="9" t="s">
        <v>446</v>
      </c>
      <c r="I7" s="10" t="s">
        <v>45</v>
      </c>
      <c r="J7" s="9" t="s">
        <v>433</v>
      </c>
      <c r="K7" s="9"/>
    </row>
    <row r="8" spans="1:18" s="13" customFormat="1" ht="85" x14ac:dyDescent="0.2">
      <c r="A8" s="10" t="s">
        <v>138</v>
      </c>
      <c r="B8" s="9" t="s">
        <v>3</v>
      </c>
      <c r="C8" s="14" t="s">
        <v>145</v>
      </c>
      <c r="D8" s="9" t="s">
        <v>139</v>
      </c>
      <c r="E8" s="5" t="str">
        <f t="shared" si="0"/>
        <v>Letter from Michel Lejeune to Arne Furumark, 02-01-1956</v>
      </c>
      <c r="F8" s="9" t="s">
        <v>120</v>
      </c>
      <c r="G8" s="5" t="s">
        <v>423</v>
      </c>
      <c r="H8" s="9" t="s">
        <v>446</v>
      </c>
      <c r="I8" s="10" t="s">
        <v>43</v>
      </c>
      <c r="J8" s="9" t="s">
        <v>433</v>
      </c>
      <c r="K8" s="9"/>
    </row>
    <row r="9" spans="1:18" s="13" customFormat="1" ht="85" x14ac:dyDescent="0.2">
      <c r="A9" s="10" t="s">
        <v>146</v>
      </c>
      <c r="B9" s="9" t="s">
        <v>3</v>
      </c>
      <c r="C9" s="14" t="s">
        <v>147</v>
      </c>
      <c r="D9" s="9" t="s">
        <v>139</v>
      </c>
      <c r="E9" s="5" t="str">
        <f t="shared" si="0"/>
        <v>Letter from P. Delaroche to Arne Furumark, 09-02-1956</v>
      </c>
      <c r="F9" s="9" t="s">
        <v>120</v>
      </c>
      <c r="G9" s="5" t="s">
        <v>423</v>
      </c>
      <c r="H9" s="9" t="s">
        <v>317</v>
      </c>
      <c r="I9" s="10" t="s">
        <v>45</v>
      </c>
      <c r="J9" s="9" t="s">
        <v>433</v>
      </c>
      <c r="K9" s="9"/>
    </row>
    <row r="10" spans="1:18" s="13" customFormat="1" ht="34" x14ac:dyDescent="0.2">
      <c r="A10" s="10" t="s">
        <v>138</v>
      </c>
      <c r="B10" s="9" t="s">
        <v>3</v>
      </c>
      <c r="C10" s="14" t="s">
        <v>328</v>
      </c>
      <c r="D10" s="9" t="s">
        <v>446</v>
      </c>
      <c r="E10" s="5" t="str">
        <f>CONCATENATE("Lettercard from ",A10," to ",B10,", ",C10)</f>
        <v>Lettercard from Michel Lejeune to Arne Furumark, 10-08-1956</v>
      </c>
      <c r="F10" s="9" t="s">
        <v>120</v>
      </c>
      <c r="G10" s="10" t="s">
        <v>77</v>
      </c>
      <c r="H10" s="9" t="s">
        <v>446</v>
      </c>
      <c r="I10" s="10" t="s">
        <v>141</v>
      </c>
      <c r="J10" s="9" t="s">
        <v>433</v>
      </c>
      <c r="K10" s="9"/>
    </row>
    <row r="11" spans="1:18" s="13" customFormat="1" ht="102" x14ac:dyDescent="0.2">
      <c r="A11" s="10" t="s">
        <v>138</v>
      </c>
      <c r="B11" s="9" t="s">
        <v>446</v>
      </c>
      <c r="C11" s="14" t="s">
        <v>296</v>
      </c>
      <c r="D11" s="9" t="s">
        <v>139</v>
      </c>
      <c r="E11" s="5" t="s">
        <v>297</v>
      </c>
      <c r="F11" s="9" t="s">
        <v>120</v>
      </c>
      <c r="G11" s="5" t="s">
        <v>423</v>
      </c>
      <c r="H11" s="9" t="s">
        <v>298</v>
      </c>
      <c r="I11" s="10" t="s">
        <v>45</v>
      </c>
      <c r="J11" s="9" t="s">
        <v>434</v>
      </c>
      <c r="K11" s="9"/>
    </row>
    <row r="12" spans="1:18" s="13" customFormat="1" ht="204" x14ac:dyDescent="0.2">
      <c r="A12" s="5" t="s">
        <v>446</v>
      </c>
      <c r="B12" s="9" t="s">
        <v>446</v>
      </c>
      <c r="C12" s="14" t="s">
        <v>299</v>
      </c>
      <c r="D12" s="9" t="s">
        <v>139</v>
      </c>
      <c r="E12" s="5" t="s">
        <v>300</v>
      </c>
      <c r="F12" s="9" t="s">
        <v>120</v>
      </c>
      <c r="G12" s="5" t="s">
        <v>423</v>
      </c>
      <c r="H12" s="21" t="s">
        <v>303</v>
      </c>
      <c r="I12" s="10" t="s">
        <v>45</v>
      </c>
      <c r="J12" s="9" t="s">
        <v>434</v>
      </c>
      <c r="K12" s="9"/>
    </row>
    <row r="13" spans="1:18" s="13" customFormat="1" ht="85" x14ac:dyDescent="0.2">
      <c r="A13" s="5" t="s">
        <v>446</v>
      </c>
      <c r="B13" s="9" t="s">
        <v>446</v>
      </c>
      <c r="C13" s="5" t="s">
        <v>446</v>
      </c>
      <c r="D13" s="9"/>
      <c r="E13" s="5" t="s">
        <v>301</v>
      </c>
      <c r="F13" s="9" t="s">
        <v>120</v>
      </c>
      <c r="G13" s="5" t="s">
        <v>423</v>
      </c>
      <c r="H13" s="9" t="s">
        <v>446</v>
      </c>
      <c r="I13" s="10" t="s">
        <v>438</v>
      </c>
      <c r="J13" s="9" t="s">
        <v>434</v>
      </c>
      <c r="K13" s="9"/>
    </row>
    <row r="14" spans="1:18" s="37" customFormat="1" ht="289" x14ac:dyDescent="0.2">
      <c r="A14" s="30" t="s">
        <v>437</v>
      </c>
      <c r="B14" s="31" t="s">
        <v>3</v>
      </c>
      <c r="C14" s="35" t="s">
        <v>305</v>
      </c>
      <c r="D14" s="31" t="s">
        <v>139</v>
      </c>
      <c r="E14" s="26" t="s">
        <v>302</v>
      </c>
      <c r="F14" s="31" t="s">
        <v>120</v>
      </c>
      <c r="G14" s="26" t="s">
        <v>423</v>
      </c>
      <c r="H14" s="36" t="s">
        <v>304</v>
      </c>
      <c r="I14" s="30" t="s">
        <v>327</v>
      </c>
      <c r="J14" s="31" t="s">
        <v>434</v>
      </c>
      <c r="K14" s="31"/>
    </row>
    <row r="15" spans="1:18" s="30" customFormat="1" ht="34" x14ac:dyDescent="0.2">
      <c r="A15" s="30" t="s">
        <v>114</v>
      </c>
      <c r="B15" s="31" t="s">
        <v>3</v>
      </c>
      <c r="C15" s="30" t="s">
        <v>109</v>
      </c>
      <c r="D15" s="31" t="s">
        <v>110</v>
      </c>
      <c r="E15" s="26" t="str">
        <f>CONCATENATE("Letter from ",A15," to ",B15,", ",C15)</f>
        <v>Letter from Salomon Luria to Arne Furumark, 20-10-1955</v>
      </c>
      <c r="F15" s="31" t="s">
        <v>108</v>
      </c>
      <c r="G15" s="5" t="s">
        <v>446</v>
      </c>
      <c r="H15" s="9" t="s">
        <v>446</v>
      </c>
      <c r="I15" s="30" t="s">
        <v>45</v>
      </c>
      <c r="J15" s="38" t="s">
        <v>433</v>
      </c>
      <c r="K15" s="31"/>
      <c r="L15" s="31"/>
      <c r="M15" s="31"/>
      <c r="N15" s="31"/>
      <c r="O15" s="31"/>
      <c r="P15" s="31"/>
      <c r="Q15" s="31"/>
      <c r="R15" s="31"/>
    </row>
    <row r="16" spans="1:18" s="31" customFormat="1" ht="34" x14ac:dyDescent="0.2">
      <c r="A16" s="30" t="s">
        <v>3</v>
      </c>
      <c r="B16" s="31" t="s">
        <v>114</v>
      </c>
      <c r="C16" s="30" t="s">
        <v>107</v>
      </c>
      <c r="E16" s="26" t="str">
        <f>CONCATENATE("Letter from ",A16," to ",B16,", ",C16)</f>
        <v>Letter from Arne Furumark to Salomon Luria, 10-11-1955</v>
      </c>
      <c r="F16" s="31" t="s">
        <v>108</v>
      </c>
      <c r="G16" s="5" t="s">
        <v>446</v>
      </c>
      <c r="H16" s="9" t="s">
        <v>446</v>
      </c>
      <c r="I16" s="30" t="s">
        <v>45</v>
      </c>
      <c r="J16" s="38" t="s">
        <v>433</v>
      </c>
    </row>
    <row r="17" spans="1:10" s="31" customFormat="1" ht="34" x14ac:dyDescent="0.2">
      <c r="A17" s="30" t="s">
        <v>114</v>
      </c>
      <c r="B17" s="31" t="s">
        <v>3</v>
      </c>
      <c r="C17" s="30" t="s">
        <v>111</v>
      </c>
      <c r="D17" s="31" t="s">
        <v>110</v>
      </c>
      <c r="E17" s="26" t="str">
        <f>CONCATENATE("Letter from ",A17," to ",B17,", ",C17)</f>
        <v>Letter from Salomon Luria to Arne Furumark, 19-12-1955</v>
      </c>
      <c r="F17" s="31" t="s">
        <v>108</v>
      </c>
      <c r="G17" s="5" t="s">
        <v>446</v>
      </c>
      <c r="H17" s="9" t="s">
        <v>446</v>
      </c>
      <c r="I17" s="30" t="s">
        <v>45</v>
      </c>
      <c r="J17" s="38" t="s">
        <v>433</v>
      </c>
    </row>
    <row r="18" spans="1:10" s="31" customFormat="1" ht="17" x14ac:dyDescent="0.2">
      <c r="A18" s="30" t="s">
        <v>114</v>
      </c>
      <c r="C18" s="30" t="s">
        <v>111</v>
      </c>
      <c r="E18" s="26" t="s">
        <v>330</v>
      </c>
      <c r="F18" s="31" t="s">
        <v>108</v>
      </c>
      <c r="G18" s="30" t="s">
        <v>1</v>
      </c>
      <c r="H18" s="9" t="s">
        <v>446</v>
      </c>
      <c r="I18" s="30" t="s">
        <v>329</v>
      </c>
      <c r="J18" s="31" t="s">
        <v>434</v>
      </c>
    </row>
    <row r="19" spans="1:10" s="31" customFormat="1" ht="34" x14ac:dyDescent="0.2">
      <c r="A19" s="30" t="s">
        <v>112</v>
      </c>
      <c r="B19" s="31" t="s">
        <v>114</v>
      </c>
      <c r="C19" s="30" t="s">
        <v>113</v>
      </c>
      <c r="D19" s="31" t="s">
        <v>4</v>
      </c>
      <c r="E19" s="26" t="str">
        <f>CONCATENATE("Letter from ",A19," to ",B19,", ",C19)</f>
        <v>Letter from Carl Nylander to Salomon Luria, 13-08-1956</v>
      </c>
      <c r="F19" s="31" t="s">
        <v>108</v>
      </c>
      <c r="G19" s="5" t="s">
        <v>446</v>
      </c>
      <c r="H19" s="9" t="s">
        <v>446</v>
      </c>
      <c r="I19" s="30" t="s">
        <v>45</v>
      </c>
      <c r="J19" s="38" t="s">
        <v>433</v>
      </c>
    </row>
    <row r="20" spans="1:10" s="31" customFormat="1" ht="34" x14ac:dyDescent="0.2">
      <c r="A20" s="30" t="s">
        <v>114</v>
      </c>
      <c r="B20" s="31" t="s">
        <v>3</v>
      </c>
      <c r="C20" s="30" t="s">
        <v>115</v>
      </c>
      <c r="D20" s="31" t="s">
        <v>110</v>
      </c>
      <c r="E20" s="26" t="str">
        <f>CONCATENATE("Letter from ",A20," to ",B20,", ",C20)</f>
        <v>Letter from Salomon Luria to Arne Furumark, 24-01-1957</v>
      </c>
      <c r="F20" s="31" t="s">
        <v>108</v>
      </c>
      <c r="G20" s="30" t="s">
        <v>77</v>
      </c>
      <c r="H20" s="39" t="s">
        <v>332</v>
      </c>
      <c r="I20" s="30" t="s">
        <v>331</v>
      </c>
      <c r="J20" s="38" t="s">
        <v>433</v>
      </c>
    </row>
    <row r="21" spans="1:10" s="31" customFormat="1" ht="34" x14ac:dyDescent="0.2">
      <c r="A21" s="30" t="s">
        <v>3</v>
      </c>
      <c r="B21" s="31" t="s">
        <v>114</v>
      </c>
      <c r="C21" s="30" t="s">
        <v>65</v>
      </c>
      <c r="D21" s="31" t="s">
        <v>4</v>
      </c>
      <c r="E21" s="26" t="str">
        <f>CONCATENATE("Letter from ",A21," to ",B21,", ",C21)</f>
        <v>Letter from Arne Furumark to Salomon Luria, 17-01-1958</v>
      </c>
      <c r="F21" s="31" t="s">
        <v>108</v>
      </c>
      <c r="G21" s="30" t="s">
        <v>77</v>
      </c>
      <c r="H21" s="9" t="s">
        <v>446</v>
      </c>
      <c r="I21" s="30" t="s">
        <v>45</v>
      </c>
      <c r="J21" s="38" t="s">
        <v>433</v>
      </c>
    </row>
    <row r="22" spans="1:10" s="31" customFormat="1" ht="34" x14ac:dyDescent="0.2">
      <c r="A22" s="30" t="s">
        <v>164</v>
      </c>
      <c r="B22" s="31" t="s">
        <v>3</v>
      </c>
      <c r="C22" s="30" t="s">
        <v>165</v>
      </c>
      <c r="D22" s="31" t="s">
        <v>152</v>
      </c>
      <c r="E22" s="26" t="str">
        <f>CONCATENATE("Letter from ",A22," to ",B22,", ",C22)</f>
        <v>Letter from Henry Goddard Leach to Arne Furumark, 13-09-1956</v>
      </c>
      <c r="F22" s="31" t="s">
        <v>5</v>
      </c>
      <c r="G22" s="30" t="s">
        <v>1</v>
      </c>
      <c r="H22" s="9" t="s">
        <v>446</v>
      </c>
      <c r="I22" s="30" t="s">
        <v>45</v>
      </c>
      <c r="J22" s="31" t="s">
        <v>434</v>
      </c>
    </row>
    <row r="23" spans="1:10" s="31" customFormat="1" ht="34" x14ac:dyDescent="0.2">
      <c r="A23" s="30" t="s">
        <v>232</v>
      </c>
      <c r="B23" s="31" t="s">
        <v>3</v>
      </c>
      <c r="C23" s="30" t="s">
        <v>230</v>
      </c>
      <c r="D23" s="31" t="s">
        <v>231</v>
      </c>
      <c r="E23" s="26" t="str">
        <f>CONCATENATE("Letter from ",A23," to ",B23,", ",C23)</f>
        <v>Letter from D. J. N. Lee to Arne Furumark, 12-03-1955</v>
      </c>
      <c r="F23" s="40" t="s">
        <v>5</v>
      </c>
      <c r="G23" s="30" t="s">
        <v>226</v>
      </c>
      <c r="H23" s="39" t="s">
        <v>334</v>
      </c>
      <c r="I23" s="30" t="s">
        <v>43</v>
      </c>
      <c r="J23" s="31" t="s">
        <v>433</v>
      </c>
    </row>
    <row r="24" spans="1:10" s="31" customFormat="1" ht="17" x14ac:dyDescent="0.2">
      <c r="A24" s="30" t="s">
        <v>232</v>
      </c>
      <c r="C24" s="35" t="s">
        <v>89</v>
      </c>
      <c r="E24" s="30" t="s">
        <v>333</v>
      </c>
      <c r="F24" s="31" t="s">
        <v>5</v>
      </c>
      <c r="G24" s="30" t="s">
        <v>1</v>
      </c>
      <c r="H24" s="9" t="s">
        <v>446</v>
      </c>
      <c r="I24" s="30" t="s">
        <v>329</v>
      </c>
      <c r="J24" s="31" t="s">
        <v>434</v>
      </c>
    </row>
  </sheetData>
  <pageMargins left="0.7" right="0.7" top="0.75" bottom="0.75" header="0.3" footer="0.3"/>
  <pageSetup paperSize="9"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110D9-726B-0549-94CB-E2D6DC97BB04}">
  <dimension ref="A1:K19"/>
  <sheetViews>
    <sheetView workbookViewId="0">
      <selection activeCell="H8" sqref="H8:H15"/>
    </sheetView>
  </sheetViews>
  <sheetFormatPr baseColWidth="10" defaultRowHeight="16" x14ac:dyDescent="0.2"/>
  <cols>
    <col min="1" max="1" width="16.33203125" style="5" customWidth="1"/>
    <col min="2" max="2" width="13.33203125" style="2" customWidth="1"/>
    <col min="3" max="3" width="10.83203125" style="5"/>
    <col min="4" max="4" width="10.83203125" style="2"/>
    <col min="5" max="5" width="26" style="5" customWidth="1"/>
    <col min="6" max="6" width="10.83203125" style="2"/>
    <col min="7" max="7" width="20.5" style="5" customWidth="1"/>
    <col min="8" max="8" width="10.83203125" style="2"/>
    <col min="9" max="9" width="19.1640625" style="5" customWidth="1"/>
    <col min="10" max="16384" width="10.83203125" style="2"/>
  </cols>
  <sheetData>
    <row r="1" spans="1:11" s="23" customFormat="1" ht="34" x14ac:dyDescent="0.2">
      <c r="A1" s="22" t="s">
        <v>412</v>
      </c>
      <c r="B1" s="23" t="s">
        <v>413</v>
      </c>
      <c r="C1" s="24" t="s">
        <v>414</v>
      </c>
      <c r="D1" s="23" t="s">
        <v>415</v>
      </c>
      <c r="E1" s="22" t="s">
        <v>416</v>
      </c>
      <c r="F1" s="23" t="s">
        <v>417</v>
      </c>
      <c r="G1" s="22" t="s">
        <v>418</v>
      </c>
      <c r="H1" s="23" t="s">
        <v>419</v>
      </c>
      <c r="I1" s="22" t="s">
        <v>430</v>
      </c>
      <c r="J1" s="23" t="s">
        <v>435</v>
      </c>
    </row>
    <row r="2" spans="1:11" s="13" customFormat="1" ht="34" x14ac:dyDescent="0.2">
      <c r="A2" s="10" t="s">
        <v>233</v>
      </c>
      <c r="B2" s="9" t="s">
        <v>3</v>
      </c>
      <c r="C2" s="10" t="s">
        <v>234</v>
      </c>
      <c r="D2" s="9" t="s">
        <v>139</v>
      </c>
      <c r="E2" s="5" t="str">
        <f>CONCATENATE("Letter from ",A2," to ",B2,", ",C2)</f>
        <v>Letter from Olivier Masson to Arne Furumark, 13-04-1954</v>
      </c>
      <c r="F2" s="9" t="s">
        <v>120</v>
      </c>
      <c r="G2" s="48" t="s">
        <v>446</v>
      </c>
      <c r="H2" s="20" t="s">
        <v>318</v>
      </c>
      <c r="I2" s="10" t="s">
        <v>45</v>
      </c>
      <c r="J2" s="9" t="s">
        <v>433</v>
      </c>
      <c r="K2" s="9"/>
    </row>
    <row r="3" spans="1:11" ht="46" x14ac:dyDescent="0.2">
      <c r="A3" s="10" t="s">
        <v>233</v>
      </c>
      <c r="B3" s="9" t="s">
        <v>3</v>
      </c>
      <c r="C3" s="5" t="s">
        <v>235</v>
      </c>
      <c r="D3" s="9" t="s">
        <v>139</v>
      </c>
      <c r="E3" s="5" t="str">
        <f>CONCATENATE("Letter from ",A3," to ",B3,", ",C3)</f>
        <v>Letter from Olivier Masson to Arne Furumark, 18-06-1954</v>
      </c>
      <c r="F3" s="9" t="s">
        <v>120</v>
      </c>
      <c r="G3" s="48" t="s">
        <v>446</v>
      </c>
      <c r="H3" s="20" t="s">
        <v>319</v>
      </c>
      <c r="I3" s="5" t="s">
        <v>236</v>
      </c>
      <c r="J3" s="2" t="s">
        <v>433</v>
      </c>
    </row>
    <row r="4" spans="1:11" ht="51" x14ac:dyDescent="0.2">
      <c r="A4" s="10" t="s">
        <v>233</v>
      </c>
      <c r="B4" s="9" t="s">
        <v>3</v>
      </c>
      <c r="C4" s="5" t="s">
        <v>238</v>
      </c>
      <c r="D4" s="2" t="s">
        <v>237</v>
      </c>
      <c r="E4" s="5" t="str">
        <f>CONCATENATE("Lettercard from ",A4," to ",B4,", ",C4)</f>
        <v>Lettercard from Olivier Masson to Arne Furumark, 02-10-1954</v>
      </c>
      <c r="F4" s="2" t="s">
        <v>120</v>
      </c>
      <c r="G4" s="48" t="s">
        <v>446</v>
      </c>
      <c r="H4" s="21" t="s">
        <v>322</v>
      </c>
      <c r="I4" s="5" t="s">
        <v>47</v>
      </c>
      <c r="J4" s="2" t="s">
        <v>433</v>
      </c>
    </row>
    <row r="5" spans="1:11" ht="34" x14ac:dyDescent="0.2">
      <c r="A5" s="10" t="s">
        <v>233</v>
      </c>
      <c r="B5" s="9" t="s">
        <v>3</v>
      </c>
      <c r="C5" s="5" t="s">
        <v>239</v>
      </c>
      <c r="D5" s="2" t="s">
        <v>139</v>
      </c>
      <c r="E5" s="5" t="str">
        <f t="shared" ref="E5:E11" si="0">CONCATENATE("Letter from ",A5," to ",B5,", ",C5)</f>
        <v>Letter from Olivier Masson to Arne Furumark, 06-02-1955</v>
      </c>
      <c r="F5" s="2" t="s">
        <v>120</v>
      </c>
      <c r="G5" s="48" t="s">
        <v>446</v>
      </c>
      <c r="H5" s="20" t="s">
        <v>321</v>
      </c>
      <c r="I5" s="5" t="s">
        <v>45</v>
      </c>
      <c r="J5" s="2" t="s">
        <v>433</v>
      </c>
    </row>
    <row r="6" spans="1:11" ht="68" x14ac:dyDescent="0.2">
      <c r="A6" s="10" t="s">
        <v>233</v>
      </c>
      <c r="B6" s="9" t="s">
        <v>3</v>
      </c>
      <c r="C6" s="5" t="s">
        <v>244</v>
      </c>
      <c r="D6" s="2" t="s">
        <v>139</v>
      </c>
      <c r="E6" s="5" t="str">
        <f t="shared" si="0"/>
        <v>Letter from Olivier Masson to Arne Furumark, 02-03-1956</v>
      </c>
      <c r="F6" s="2" t="s">
        <v>120</v>
      </c>
      <c r="G6" s="5" t="s">
        <v>423</v>
      </c>
      <c r="H6" s="20" t="s">
        <v>317</v>
      </c>
      <c r="I6" s="5" t="s">
        <v>45</v>
      </c>
      <c r="J6" s="2" t="s">
        <v>433</v>
      </c>
    </row>
    <row r="7" spans="1:11" s="27" customFormat="1" ht="91" x14ac:dyDescent="0.2">
      <c r="A7" s="30" t="s">
        <v>233</v>
      </c>
      <c r="B7" s="31" t="s">
        <v>3</v>
      </c>
      <c r="C7" s="26" t="s">
        <v>245</v>
      </c>
      <c r="D7" s="27" t="s">
        <v>139</v>
      </c>
      <c r="E7" s="26" t="str">
        <f t="shared" si="0"/>
        <v>Letter from Olivier Masson to Arne Furumark, 04-02-1957</v>
      </c>
      <c r="F7" s="27" t="s">
        <v>120</v>
      </c>
      <c r="G7" s="33" t="s">
        <v>77</v>
      </c>
      <c r="H7" s="32" t="s">
        <v>320</v>
      </c>
      <c r="I7" s="26" t="s">
        <v>45</v>
      </c>
      <c r="J7" s="27" t="s">
        <v>433</v>
      </c>
    </row>
    <row r="8" spans="1:11" s="27" customFormat="1" ht="68" x14ac:dyDescent="0.2">
      <c r="A8" s="26" t="s">
        <v>240</v>
      </c>
      <c r="B8" s="31" t="s">
        <v>3</v>
      </c>
      <c r="C8" s="26" t="s">
        <v>241</v>
      </c>
      <c r="D8" s="27" t="s">
        <v>242</v>
      </c>
      <c r="E8" s="26" t="str">
        <f t="shared" si="0"/>
        <v>Letter from Piero Meriggi to Arne Furumark, 05-01-1958</v>
      </c>
      <c r="F8" s="27" t="s">
        <v>148</v>
      </c>
      <c r="G8" s="26" t="s">
        <v>424</v>
      </c>
      <c r="H8" s="9" t="s">
        <v>446</v>
      </c>
      <c r="I8" s="26" t="s">
        <v>45</v>
      </c>
      <c r="J8" s="27" t="s">
        <v>433</v>
      </c>
    </row>
    <row r="9" spans="1:11" s="27" customFormat="1" ht="68" x14ac:dyDescent="0.2">
      <c r="A9" s="26" t="s">
        <v>3</v>
      </c>
      <c r="B9" s="27" t="s">
        <v>240</v>
      </c>
      <c r="C9" s="26" t="s">
        <v>65</v>
      </c>
      <c r="D9" s="27" t="s">
        <v>4</v>
      </c>
      <c r="E9" s="26" t="str">
        <f t="shared" si="0"/>
        <v>Letter from Arne Furumark to Piero Meriggi, 17-01-1958</v>
      </c>
      <c r="F9" s="27" t="s">
        <v>6</v>
      </c>
      <c r="G9" s="26" t="s">
        <v>424</v>
      </c>
      <c r="H9" s="9" t="s">
        <v>446</v>
      </c>
      <c r="I9" s="26" t="s">
        <v>45</v>
      </c>
      <c r="J9" s="27" t="s">
        <v>433</v>
      </c>
    </row>
    <row r="10" spans="1:11" s="27" customFormat="1" ht="68" x14ac:dyDescent="0.2">
      <c r="A10" s="26" t="s">
        <v>3</v>
      </c>
      <c r="B10" s="27" t="s">
        <v>240</v>
      </c>
      <c r="C10" s="26" t="s">
        <v>65</v>
      </c>
      <c r="D10" s="27" t="s">
        <v>4</v>
      </c>
      <c r="E10" s="26" t="str">
        <f t="shared" si="0"/>
        <v>Letter from Arne Furumark to Piero Meriggi, 17-01-1958</v>
      </c>
      <c r="F10" s="27" t="s">
        <v>108</v>
      </c>
      <c r="G10" s="26" t="s">
        <v>424</v>
      </c>
      <c r="H10" s="9" t="s">
        <v>446</v>
      </c>
      <c r="I10" s="26" t="s">
        <v>45</v>
      </c>
      <c r="J10" s="27" t="s">
        <v>433</v>
      </c>
    </row>
    <row r="11" spans="1:11" s="27" customFormat="1" ht="51" x14ac:dyDescent="0.2">
      <c r="A11" s="26" t="s">
        <v>246</v>
      </c>
      <c r="B11" s="27" t="s">
        <v>3</v>
      </c>
      <c r="C11" s="26" t="s">
        <v>248</v>
      </c>
      <c r="D11" s="27" t="s">
        <v>213</v>
      </c>
      <c r="E11" s="26" t="str">
        <f t="shared" si="0"/>
        <v>Letter from A. Tovar, E. Peruzzi, M. S. Ruipérez to Arne Furumark, 12-12-1955</v>
      </c>
      <c r="F11" s="27" t="s">
        <v>5</v>
      </c>
      <c r="G11" s="26" t="s">
        <v>247</v>
      </c>
      <c r="H11" s="9" t="s">
        <v>446</v>
      </c>
      <c r="I11" s="26" t="s">
        <v>45</v>
      </c>
      <c r="J11" s="27" t="s">
        <v>434</v>
      </c>
    </row>
    <row r="12" spans="1:11" s="27" customFormat="1" ht="51" x14ac:dyDescent="0.2">
      <c r="A12" s="26" t="s">
        <v>345</v>
      </c>
      <c r="B12" s="27" t="s">
        <v>3</v>
      </c>
      <c r="C12" s="26" t="s">
        <v>344</v>
      </c>
      <c r="D12" s="27" t="s">
        <v>225</v>
      </c>
      <c r="E12" s="26" t="str">
        <f>CONCATENATE("Lettercard from ",A12," to ",B12,", ",C12)</f>
        <v>Lettercard from Hugo Mühlestein-Frutiger to Arne Furumark, 26-12-195?</v>
      </c>
      <c r="F12" s="27" t="s">
        <v>108</v>
      </c>
      <c r="G12" s="26" t="s">
        <v>1</v>
      </c>
      <c r="H12" s="9" t="s">
        <v>446</v>
      </c>
      <c r="I12" s="26" t="s">
        <v>141</v>
      </c>
      <c r="J12" s="27" t="s">
        <v>434</v>
      </c>
    </row>
    <row r="13" spans="1:11" s="27" customFormat="1" ht="68" x14ac:dyDescent="0.2">
      <c r="A13" s="26" t="s">
        <v>345</v>
      </c>
      <c r="B13" s="27" t="s">
        <v>3</v>
      </c>
      <c r="C13" s="26" t="s">
        <v>347</v>
      </c>
      <c r="D13" s="27" t="s">
        <v>349</v>
      </c>
      <c r="E13" s="26" t="str">
        <f>CONCATENATE("Postcard from ",A13," to ",B13,", ",C13)</f>
        <v>Postcard from Hugo Mühlestein-Frutiger to Arne Furumark, 07-04-1956</v>
      </c>
      <c r="F13" s="27" t="s">
        <v>108</v>
      </c>
      <c r="G13" s="26" t="s">
        <v>424</v>
      </c>
      <c r="H13" s="9" t="s">
        <v>446</v>
      </c>
      <c r="I13" s="26" t="s">
        <v>348</v>
      </c>
      <c r="J13" s="27" t="s">
        <v>434</v>
      </c>
    </row>
    <row r="14" spans="1:11" s="27" customFormat="1" ht="51" x14ac:dyDescent="0.2">
      <c r="A14" s="26" t="s">
        <v>345</v>
      </c>
      <c r="C14" s="26" t="s">
        <v>377</v>
      </c>
      <c r="E14" s="26"/>
      <c r="F14" s="27" t="s">
        <v>120</v>
      </c>
      <c r="G14" s="48" t="s">
        <v>446</v>
      </c>
      <c r="H14" s="9" t="s">
        <v>446</v>
      </c>
      <c r="I14" s="26" t="s">
        <v>378</v>
      </c>
      <c r="J14" s="27" t="s">
        <v>434</v>
      </c>
    </row>
    <row r="15" spans="1:11" s="27" customFormat="1" ht="51" x14ac:dyDescent="0.2">
      <c r="A15" s="26" t="s">
        <v>345</v>
      </c>
      <c r="B15" s="27" t="s">
        <v>3</v>
      </c>
      <c r="C15" s="26" t="s">
        <v>346</v>
      </c>
      <c r="D15" s="27" t="s">
        <v>225</v>
      </c>
      <c r="E15" s="26" t="str">
        <f>CONCATENATE("Lettercard from ",A15," to ",B15,", ",C15)</f>
        <v>Lettercard from Hugo Mühlestein-Frutiger to Arne Furumark, 29-12-1956</v>
      </c>
      <c r="F15" s="27" t="s">
        <v>108</v>
      </c>
      <c r="G15" s="26" t="s">
        <v>77</v>
      </c>
      <c r="H15" s="9" t="s">
        <v>446</v>
      </c>
      <c r="I15" s="26" t="s">
        <v>350</v>
      </c>
      <c r="J15" s="27" t="s">
        <v>434</v>
      </c>
    </row>
    <row r="16" spans="1:11" s="27" customFormat="1" ht="68" x14ac:dyDescent="0.2">
      <c r="A16" s="26" t="s">
        <v>352</v>
      </c>
      <c r="B16" s="27" t="s">
        <v>3</v>
      </c>
      <c r="C16" s="48" t="s">
        <v>446</v>
      </c>
      <c r="E16" s="26" t="str">
        <f>CONCATENATE("Lettercard from ",A16," to ",B16,", ",C16)</f>
        <v>Lettercard from Gunter Neumann to Arne Furumark, [empty cell]</v>
      </c>
      <c r="F16" s="27" t="s">
        <v>108</v>
      </c>
      <c r="G16" s="26" t="s">
        <v>425</v>
      </c>
      <c r="H16" s="27" t="s">
        <v>351</v>
      </c>
      <c r="I16" s="26" t="s">
        <v>141</v>
      </c>
      <c r="J16" s="27" t="s">
        <v>434</v>
      </c>
    </row>
    <row r="17" spans="1:9" s="27" customFormat="1" x14ac:dyDescent="0.2">
      <c r="A17" s="26"/>
      <c r="C17" s="26"/>
      <c r="E17" s="26"/>
      <c r="G17" s="26"/>
      <c r="I17" s="26"/>
    </row>
    <row r="18" spans="1:9" s="27" customFormat="1" x14ac:dyDescent="0.2">
      <c r="A18" s="26"/>
      <c r="C18" s="26"/>
      <c r="E18" s="26"/>
      <c r="G18" s="26"/>
      <c r="I18" s="26"/>
    </row>
    <row r="19" spans="1:9" s="27" customFormat="1" x14ac:dyDescent="0.2">
      <c r="A19" s="26"/>
      <c r="C19" s="26"/>
      <c r="E19" s="26"/>
      <c r="G19" s="26"/>
      <c r="I19" s="26"/>
    </row>
  </sheetData>
  <pageMargins left="0.7" right="0.7" top="0.75" bottom="0.75" header="0.3" footer="0.3"/>
  <pageSetup paperSize="9"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378DD-F636-3544-9ECC-2512085E86AA}">
  <dimension ref="A1:J37"/>
  <sheetViews>
    <sheetView topLeftCell="A24" zoomScale="99" workbookViewId="0">
      <selection activeCell="H27" sqref="H27"/>
    </sheetView>
  </sheetViews>
  <sheetFormatPr baseColWidth="10" defaultColWidth="17.6640625" defaultRowHeight="16" x14ac:dyDescent="0.2"/>
  <cols>
    <col min="1" max="1" width="17.6640625" style="5"/>
    <col min="2" max="2" width="23.1640625" style="2" customWidth="1"/>
    <col min="3" max="3" width="17.6640625" style="5"/>
    <col min="4" max="4" width="17.6640625" style="2"/>
    <col min="5" max="5" width="43.83203125" style="5" customWidth="1"/>
    <col min="6" max="6" width="17.6640625" style="2"/>
    <col min="7" max="7" width="17.6640625" style="5"/>
    <col min="8" max="8" width="17.6640625" style="2"/>
    <col min="9" max="9" width="24" style="5" customWidth="1"/>
    <col min="10" max="16384" width="17.6640625" style="2"/>
  </cols>
  <sheetData>
    <row r="1" spans="1:10" s="23" customFormat="1" ht="17" x14ac:dyDescent="0.2">
      <c r="A1" s="22" t="s">
        <v>412</v>
      </c>
      <c r="B1" s="23" t="s">
        <v>413</v>
      </c>
      <c r="C1" s="24" t="s">
        <v>414</v>
      </c>
      <c r="D1" s="23" t="s">
        <v>415</v>
      </c>
      <c r="E1" s="22" t="s">
        <v>416</v>
      </c>
      <c r="F1" s="23" t="s">
        <v>417</v>
      </c>
      <c r="G1" s="22" t="s">
        <v>418</v>
      </c>
      <c r="H1" s="23" t="s">
        <v>419</v>
      </c>
      <c r="I1" s="22" t="s">
        <v>430</v>
      </c>
      <c r="J1" s="23" t="s">
        <v>435</v>
      </c>
    </row>
    <row r="2" spans="1:10" s="9" customFormat="1" ht="34" x14ac:dyDescent="0.2">
      <c r="A2" s="10" t="s">
        <v>102</v>
      </c>
      <c r="B2" s="9" t="s">
        <v>8</v>
      </c>
      <c r="C2" s="10" t="s">
        <v>103</v>
      </c>
      <c r="D2" s="9" t="s">
        <v>63</v>
      </c>
      <c r="E2" s="5" t="str">
        <f t="shared" ref="E2:E8" si="0">CONCATENATE("Letter from ",A2," to ",B2,", ",C2)</f>
        <v>Letter from Leonard Palmer to Gudmund Björck, 18-12-1954</v>
      </c>
      <c r="F2" s="9" t="s">
        <v>5</v>
      </c>
      <c r="G2" s="10" t="s">
        <v>1</v>
      </c>
      <c r="H2" s="21" t="s">
        <v>274</v>
      </c>
      <c r="I2" s="10" t="s">
        <v>104</v>
      </c>
      <c r="J2" s="9" t="s">
        <v>433</v>
      </c>
    </row>
    <row r="3" spans="1:10" s="27" customFormat="1" ht="85" x14ac:dyDescent="0.2">
      <c r="A3" s="26" t="s">
        <v>169</v>
      </c>
      <c r="B3" s="27" t="s">
        <v>172</v>
      </c>
      <c r="C3" s="26" t="s">
        <v>170</v>
      </c>
      <c r="D3" s="27" t="s">
        <v>171</v>
      </c>
      <c r="E3" s="26" t="str">
        <f t="shared" si="0"/>
        <v>Letter from Emilio Peruzzi to Dean, Faculty of Letters, Uppsala universitet, 21-07-1951</v>
      </c>
      <c r="F3" s="27" t="s">
        <v>5</v>
      </c>
      <c r="G3" s="26" t="s">
        <v>287</v>
      </c>
      <c r="H3" s="9" t="s">
        <v>446</v>
      </c>
      <c r="I3" s="26" t="s">
        <v>283</v>
      </c>
      <c r="J3" s="27" t="s">
        <v>433</v>
      </c>
    </row>
    <row r="4" spans="1:10" s="27" customFormat="1" ht="34" x14ac:dyDescent="0.2">
      <c r="A4" s="26" t="s">
        <v>169</v>
      </c>
      <c r="B4" s="27" t="s">
        <v>3</v>
      </c>
      <c r="C4" s="26" t="s">
        <v>173</v>
      </c>
      <c r="D4" s="27" t="s">
        <v>174</v>
      </c>
      <c r="E4" s="26" t="str">
        <f t="shared" si="0"/>
        <v>Letter from Emilio Peruzzi to Arne Furumark, 27-02-1953</v>
      </c>
      <c r="F4" s="27" t="s">
        <v>5</v>
      </c>
      <c r="G4" s="26" t="s">
        <v>287</v>
      </c>
      <c r="H4" s="27" t="s">
        <v>288</v>
      </c>
      <c r="I4" s="26" t="s">
        <v>45</v>
      </c>
      <c r="J4" s="27" t="s">
        <v>433</v>
      </c>
    </row>
    <row r="5" spans="1:10" s="31" customFormat="1" ht="34" x14ac:dyDescent="0.2">
      <c r="A5" s="30" t="s">
        <v>3</v>
      </c>
      <c r="B5" s="31" t="s">
        <v>169</v>
      </c>
      <c r="C5" s="30" t="s">
        <v>175</v>
      </c>
      <c r="D5" s="31" t="s">
        <v>4</v>
      </c>
      <c r="E5" s="26" t="str">
        <f t="shared" si="0"/>
        <v>Letter from Arne Furumark to Emilio Peruzzi, 13-04-1953</v>
      </c>
      <c r="F5" s="31" t="s">
        <v>108</v>
      </c>
      <c r="G5" s="26" t="s">
        <v>287</v>
      </c>
      <c r="H5" s="32" t="s">
        <v>289</v>
      </c>
      <c r="I5" s="30" t="s">
        <v>45</v>
      </c>
      <c r="J5" s="27" t="s">
        <v>433</v>
      </c>
    </row>
    <row r="6" spans="1:10" s="31" customFormat="1" ht="85" x14ac:dyDescent="0.2">
      <c r="A6" s="26" t="s">
        <v>169</v>
      </c>
      <c r="B6" s="27" t="s">
        <v>3</v>
      </c>
      <c r="C6" s="30" t="s">
        <v>176</v>
      </c>
      <c r="D6" s="31" t="s">
        <v>174</v>
      </c>
      <c r="E6" s="26" t="str">
        <f t="shared" si="0"/>
        <v>Letter from Emilio Peruzzi to Arne Furumark, 20-04-1953</v>
      </c>
      <c r="F6" s="31" t="s">
        <v>108</v>
      </c>
      <c r="G6" s="30" t="s">
        <v>247</v>
      </c>
      <c r="H6" s="32" t="s">
        <v>284</v>
      </c>
      <c r="I6" s="30" t="s">
        <v>285</v>
      </c>
      <c r="J6" s="27" t="s">
        <v>433</v>
      </c>
    </row>
    <row r="7" spans="1:10" s="27" customFormat="1" ht="34" x14ac:dyDescent="0.2">
      <c r="A7" s="30" t="s">
        <v>3</v>
      </c>
      <c r="B7" s="31" t="s">
        <v>169</v>
      </c>
      <c r="C7" s="26" t="s">
        <v>23</v>
      </c>
      <c r="D7" s="27" t="s">
        <v>4</v>
      </c>
      <c r="E7" s="26" t="str">
        <f t="shared" si="0"/>
        <v>Letter from Arne Furumark to Emilio Peruzzi, 06-05-1953</v>
      </c>
      <c r="F7" s="27" t="s">
        <v>6</v>
      </c>
      <c r="G7" s="26" t="s">
        <v>291</v>
      </c>
      <c r="H7" s="32" t="s">
        <v>290</v>
      </c>
      <c r="I7" s="26" t="s">
        <v>45</v>
      </c>
      <c r="J7" s="27" t="s">
        <v>433</v>
      </c>
    </row>
    <row r="8" spans="1:10" s="27" customFormat="1" ht="34" x14ac:dyDescent="0.2">
      <c r="A8" s="26" t="s">
        <v>169</v>
      </c>
      <c r="B8" s="27" t="s">
        <v>3</v>
      </c>
      <c r="C8" s="26" t="s">
        <v>177</v>
      </c>
      <c r="D8" s="31" t="s">
        <v>174</v>
      </c>
      <c r="E8" s="26" t="str">
        <f t="shared" si="0"/>
        <v>Letter from Emilio Peruzzi to Arne Furumark, 11-05-1953</v>
      </c>
      <c r="F8" s="27" t="s">
        <v>5</v>
      </c>
      <c r="G8" s="26" t="s">
        <v>291</v>
      </c>
      <c r="H8" s="9" t="s">
        <v>446</v>
      </c>
      <c r="I8" s="26" t="s">
        <v>45</v>
      </c>
      <c r="J8" s="27" t="s">
        <v>433</v>
      </c>
    </row>
    <row r="9" spans="1:10" s="27" customFormat="1" ht="34" x14ac:dyDescent="0.2">
      <c r="A9" s="26" t="s">
        <v>169</v>
      </c>
      <c r="B9" s="27" t="s">
        <v>3</v>
      </c>
      <c r="C9" s="26" t="s">
        <v>178</v>
      </c>
      <c r="D9" s="27" t="s">
        <v>171</v>
      </c>
      <c r="E9" s="26" t="str">
        <f>CONCATENATE("Lettercard from ",A9," to ",B9,", ",C9)</f>
        <v>Lettercard from Emilio Peruzzi to Arne Furumark, 07-07-1953</v>
      </c>
      <c r="F9" s="27" t="s">
        <v>5</v>
      </c>
      <c r="G9" s="26" t="s">
        <v>247</v>
      </c>
      <c r="H9" s="27" t="s">
        <v>269</v>
      </c>
      <c r="I9" s="26" t="s">
        <v>149</v>
      </c>
      <c r="J9" s="27" t="s">
        <v>433</v>
      </c>
    </row>
    <row r="10" spans="1:10" s="27" customFormat="1" ht="34" x14ac:dyDescent="0.2">
      <c r="A10" s="26" t="s">
        <v>169</v>
      </c>
      <c r="B10" s="27" t="s">
        <v>3</v>
      </c>
      <c r="C10" s="26" t="s">
        <v>179</v>
      </c>
      <c r="D10" s="27" t="s">
        <v>180</v>
      </c>
      <c r="E10" s="26" t="str">
        <f>CONCATENATE("Letter from ",A10," to ",B10,", ",C10)</f>
        <v>Letter from Emilio Peruzzi to Arne Furumark, 23-11-1953</v>
      </c>
      <c r="F10" s="27" t="s">
        <v>5</v>
      </c>
      <c r="G10" s="26" t="s">
        <v>291</v>
      </c>
      <c r="H10" s="27" t="s">
        <v>269</v>
      </c>
      <c r="I10" s="26" t="s">
        <v>45</v>
      </c>
      <c r="J10" s="27" t="s">
        <v>433</v>
      </c>
    </row>
    <row r="11" spans="1:10" s="27" customFormat="1" ht="34" x14ac:dyDescent="0.2">
      <c r="A11" s="30" t="s">
        <v>3</v>
      </c>
      <c r="B11" s="31" t="s">
        <v>169</v>
      </c>
      <c r="C11" s="26" t="s">
        <v>181</v>
      </c>
      <c r="D11" s="27" t="s">
        <v>4</v>
      </c>
      <c r="E11" s="26" t="str">
        <f>CONCATENATE("Letter from ",A11," to ",B11,", ",C11)</f>
        <v>Letter from Arne Furumark to Emilio Peruzzi, 30-11-1953</v>
      </c>
      <c r="F11" s="27" t="s">
        <v>5</v>
      </c>
      <c r="G11" s="10" t="s">
        <v>446</v>
      </c>
      <c r="H11" s="27" t="s">
        <v>292</v>
      </c>
      <c r="I11" s="26" t="s">
        <v>45</v>
      </c>
      <c r="J11" s="27" t="s">
        <v>433</v>
      </c>
    </row>
    <row r="12" spans="1:10" s="27" customFormat="1" ht="34" x14ac:dyDescent="0.2">
      <c r="A12" s="26" t="s">
        <v>169</v>
      </c>
      <c r="B12" s="27" t="s">
        <v>3</v>
      </c>
      <c r="C12" s="26" t="s">
        <v>69</v>
      </c>
      <c r="D12" s="9" t="s">
        <v>446</v>
      </c>
      <c r="E12" s="26" t="str">
        <f>CONCATENATE("Letter from ",A12," to ",B12,", ",C12)</f>
        <v>Letter from Emilio Peruzzi to Arne Furumark, 01-05-1954</v>
      </c>
      <c r="F12" s="27" t="s">
        <v>5</v>
      </c>
      <c r="G12" s="26" t="s">
        <v>247</v>
      </c>
      <c r="H12" s="9" t="s">
        <v>446</v>
      </c>
      <c r="I12" s="26" t="s">
        <v>45</v>
      </c>
      <c r="J12" s="27" t="s">
        <v>433</v>
      </c>
    </row>
    <row r="13" spans="1:10" s="27" customFormat="1" ht="34" x14ac:dyDescent="0.2">
      <c r="A13" s="26" t="s">
        <v>169</v>
      </c>
      <c r="B13" s="27" t="s">
        <v>3</v>
      </c>
      <c r="C13" s="26" t="s">
        <v>178</v>
      </c>
      <c r="D13" s="27" t="s">
        <v>171</v>
      </c>
      <c r="E13" s="26" t="str">
        <f>CONCATENATE("Lettercard from ",A13," to ",B13,", ",C13)</f>
        <v>Lettercard from Emilio Peruzzi to Arne Furumark, 07-07-1953</v>
      </c>
      <c r="F13" s="27" t="s">
        <v>108</v>
      </c>
      <c r="G13" s="26" t="s">
        <v>247</v>
      </c>
      <c r="H13" s="9" t="s">
        <v>446</v>
      </c>
      <c r="I13" s="26" t="s">
        <v>149</v>
      </c>
      <c r="J13" s="27" t="s">
        <v>433</v>
      </c>
    </row>
    <row r="14" spans="1:10" s="27" customFormat="1" ht="34" x14ac:dyDescent="0.2">
      <c r="A14" s="30" t="s">
        <v>3</v>
      </c>
      <c r="B14" s="31" t="s">
        <v>169</v>
      </c>
      <c r="C14" s="26" t="s">
        <v>182</v>
      </c>
      <c r="D14" s="27" t="s">
        <v>4</v>
      </c>
      <c r="E14" s="26" t="str">
        <f t="shared" ref="E14:E26" si="1">CONCATENATE("Letter from ",A14," to ",B14,", ",C14)</f>
        <v>Letter from Arne Furumark to Emilio Peruzzi, 26-06-1954</v>
      </c>
      <c r="F14" s="27" t="s">
        <v>5</v>
      </c>
      <c r="G14" s="10" t="s">
        <v>446</v>
      </c>
      <c r="H14" s="9" t="s">
        <v>446</v>
      </c>
      <c r="I14" s="26" t="s">
        <v>45</v>
      </c>
      <c r="J14" s="27" t="s">
        <v>433</v>
      </c>
    </row>
    <row r="15" spans="1:10" s="27" customFormat="1" ht="34" x14ac:dyDescent="0.2">
      <c r="A15" s="26" t="s">
        <v>169</v>
      </c>
      <c r="B15" s="27" t="s">
        <v>3</v>
      </c>
      <c r="C15" s="26" t="s">
        <v>183</v>
      </c>
      <c r="D15" s="27" t="s">
        <v>171</v>
      </c>
      <c r="E15" s="26" t="str">
        <f t="shared" si="1"/>
        <v>Letter from Emilio Peruzzi to Arne Furumark, 11-08-1954</v>
      </c>
      <c r="F15" s="27" t="s">
        <v>5</v>
      </c>
      <c r="G15" s="26" t="s">
        <v>247</v>
      </c>
      <c r="H15" s="9" t="s">
        <v>446</v>
      </c>
      <c r="I15" s="26" t="s">
        <v>188</v>
      </c>
      <c r="J15" s="27" t="s">
        <v>433</v>
      </c>
    </row>
    <row r="16" spans="1:10" s="27" customFormat="1" ht="34" x14ac:dyDescent="0.2">
      <c r="A16" s="26" t="s">
        <v>169</v>
      </c>
      <c r="B16" s="27" t="s">
        <v>3</v>
      </c>
      <c r="C16" s="26" t="s">
        <v>267</v>
      </c>
      <c r="D16" s="27" t="s">
        <v>171</v>
      </c>
      <c r="E16" s="26" t="str">
        <f t="shared" si="1"/>
        <v>Letter from Emilio Peruzzi to Arne Furumark, 04-10-1955</v>
      </c>
      <c r="F16" s="27" t="s">
        <v>5</v>
      </c>
      <c r="G16" s="26" t="s">
        <v>247</v>
      </c>
      <c r="H16" s="9" t="s">
        <v>446</v>
      </c>
      <c r="I16" s="26" t="s">
        <v>188</v>
      </c>
      <c r="J16" s="27" t="s">
        <v>433</v>
      </c>
    </row>
    <row r="17" spans="1:10" s="27" customFormat="1" ht="34" x14ac:dyDescent="0.2">
      <c r="A17" s="26" t="s">
        <v>169</v>
      </c>
      <c r="B17" s="27" t="s">
        <v>3</v>
      </c>
      <c r="C17" s="26" t="s">
        <v>185</v>
      </c>
      <c r="D17" s="27" t="s">
        <v>171</v>
      </c>
      <c r="E17" s="26" t="str">
        <f t="shared" si="1"/>
        <v>Letter from Emilio Peruzzi to Arne Furumark, 27-05-1955</v>
      </c>
      <c r="F17" s="27" t="s">
        <v>120</v>
      </c>
      <c r="G17" s="26" t="s">
        <v>293</v>
      </c>
      <c r="H17" s="9" t="s">
        <v>446</v>
      </c>
      <c r="I17" s="26" t="s">
        <v>188</v>
      </c>
      <c r="J17" s="27" t="s">
        <v>433</v>
      </c>
    </row>
    <row r="18" spans="1:10" s="27" customFormat="1" ht="34" x14ac:dyDescent="0.2">
      <c r="A18" s="30" t="s">
        <v>3</v>
      </c>
      <c r="B18" s="31" t="s">
        <v>169</v>
      </c>
      <c r="C18" s="26" t="s">
        <v>42</v>
      </c>
      <c r="D18" s="27" t="s">
        <v>4</v>
      </c>
      <c r="E18" s="26" t="str">
        <f t="shared" si="1"/>
        <v>Letter from Arne Furumark to Emilio Peruzzi, 28-12-1955</v>
      </c>
      <c r="F18" s="27" t="s">
        <v>5</v>
      </c>
      <c r="G18" s="26" t="s">
        <v>247</v>
      </c>
      <c r="H18" s="9" t="s">
        <v>446</v>
      </c>
      <c r="I18" s="26" t="s">
        <v>45</v>
      </c>
      <c r="J18" s="27" t="s">
        <v>433</v>
      </c>
    </row>
    <row r="19" spans="1:10" s="27" customFormat="1" ht="34" x14ac:dyDescent="0.2">
      <c r="A19" s="26" t="s">
        <v>306</v>
      </c>
      <c r="B19" s="27" t="s">
        <v>3</v>
      </c>
      <c r="C19" s="26" t="s">
        <v>248</v>
      </c>
      <c r="D19" s="27" t="s">
        <v>213</v>
      </c>
      <c r="E19" s="26" t="str">
        <f t="shared" si="1"/>
        <v>Letter from A. Tovar, E. Peruzzi, M. S. Ruipèrez to Arne Furumark, 12-12-1955</v>
      </c>
      <c r="F19" s="27" t="s">
        <v>5</v>
      </c>
      <c r="G19" s="26" t="s">
        <v>247</v>
      </c>
      <c r="H19" s="9" t="s">
        <v>446</v>
      </c>
      <c r="I19" s="26" t="s">
        <v>45</v>
      </c>
      <c r="J19" s="27" t="s">
        <v>434</v>
      </c>
    </row>
    <row r="20" spans="1:10" s="27" customFormat="1" ht="85" x14ac:dyDescent="0.2">
      <c r="A20" s="26" t="s">
        <v>169</v>
      </c>
      <c r="B20" s="27" t="s">
        <v>3</v>
      </c>
      <c r="C20" s="33" t="s">
        <v>184</v>
      </c>
      <c r="D20" s="27" t="s">
        <v>171</v>
      </c>
      <c r="E20" s="26" t="str">
        <f t="shared" si="1"/>
        <v>Letter from Emilio Peruzzi to Arne Furumark, 03-01-1956</v>
      </c>
      <c r="F20" s="27" t="s">
        <v>5</v>
      </c>
      <c r="G20" s="26" t="s">
        <v>247</v>
      </c>
      <c r="H20" s="9" t="s">
        <v>446</v>
      </c>
      <c r="I20" s="26" t="s">
        <v>307</v>
      </c>
      <c r="J20" s="27" t="s">
        <v>433</v>
      </c>
    </row>
    <row r="21" spans="1:10" s="27" customFormat="1" ht="34" x14ac:dyDescent="0.2">
      <c r="A21" s="26" t="s">
        <v>169</v>
      </c>
      <c r="B21" s="27" t="s">
        <v>3</v>
      </c>
      <c r="C21" s="26" t="s">
        <v>186</v>
      </c>
      <c r="D21" s="27" t="s">
        <v>171</v>
      </c>
      <c r="E21" s="26" t="str">
        <f t="shared" si="1"/>
        <v>Letter from Emilio Peruzzi to Arne Furumark, 08-12-1956</v>
      </c>
      <c r="F21" s="27" t="s">
        <v>5</v>
      </c>
      <c r="G21" s="26" t="s">
        <v>294</v>
      </c>
      <c r="H21" s="32" t="s">
        <v>295</v>
      </c>
      <c r="I21" s="26" t="s">
        <v>189</v>
      </c>
      <c r="J21" s="27" t="s">
        <v>433</v>
      </c>
    </row>
    <row r="22" spans="1:10" s="27" customFormat="1" ht="34" x14ac:dyDescent="0.2">
      <c r="A22" s="26" t="s">
        <v>169</v>
      </c>
      <c r="B22" s="27" t="s">
        <v>3</v>
      </c>
      <c r="C22" s="26" t="s">
        <v>187</v>
      </c>
      <c r="D22" s="27" t="s">
        <v>152</v>
      </c>
      <c r="E22" s="26" t="str">
        <f t="shared" si="1"/>
        <v>Letter from Emilio Peruzzi to Arne Furumark, 30-10-1956</v>
      </c>
      <c r="F22" s="27" t="s">
        <v>5</v>
      </c>
      <c r="G22" s="26" t="s">
        <v>294</v>
      </c>
      <c r="H22" s="9" t="s">
        <v>446</v>
      </c>
      <c r="I22" s="26" t="s">
        <v>43</v>
      </c>
      <c r="J22" s="27" t="s">
        <v>433</v>
      </c>
    </row>
    <row r="23" spans="1:10" s="27" customFormat="1" ht="34" x14ac:dyDescent="0.2">
      <c r="A23" s="26" t="s">
        <v>169</v>
      </c>
      <c r="B23" s="27" t="s">
        <v>3</v>
      </c>
      <c r="C23" s="26" t="s">
        <v>268</v>
      </c>
      <c r="D23" s="27" t="s">
        <v>171</v>
      </c>
      <c r="E23" s="26" t="str">
        <f t="shared" si="1"/>
        <v>Letter from Emilio Peruzzi to Arne Furumark, 23-06-1957</v>
      </c>
      <c r="F23" s="27" t="s">
        <v>5</v>
      </c>
      <c r="G23" s="26"/>
      <c r="H23" s="9" t="s">
        <v>446</v>
      </c>
      <c r="I23" s="26" t="s">
        <v>188</v>
      </c>
      <c r="J23" s="27" t="s">
        <v>433</v>
      </c>
    </row>
    <row r="24" spans="1:10" s="27" customFormat="1" ht="34" x14ac:dyDescent="0.2">
      <c r="A24" s="30" t="s">
        <v>3</v>
      </c>
      <c r="B24" s="31" t="s">
        <v>169</v>
      </c>
      <c r="C24" s="26" t="s">
        <v>190</v>
      </c>
      <c r="D24" s="27" t="s">
        <v>39</v>
      </c>
      <c r="E24" s="26" t="str">
        <f t="shared" si="1"/>
        <v>Letter from Arne Furumark to Emilio Peruzzi, 02-07-1957</v>
      </c>
      <c r="F24" s="27" t="s">
        <v>5</v>
      </c>
      <c r="G24" s="26" t="s">
        <v>294</v>
      </c>
      <c r="H24" s="9" t="s">
        <v>446</v>
      </c>
      <c r="I24" s="26" t="s">
        <v>45</v>
      </c>
      <c r="J24" s="27" t="s">
        <v>433</v>
      </c>
    </row>
    <row r="25" spans="1:10" s="27" customFormat="1" ht="34" x14ac:dyDescent="0.2">
      <c r="A25" s="26" t="s">
        <v>169</v>
      </c>
      <c r="B25" s="27" t="s">
        <v>3</v>
      </c>
      <c r="C25" s="26" t="s">
        <v>203</v>
      </c>
      <c r="D25" s="27" t="s">
        <v>171</v>
      </c>
      <c r="E25" s="26" t="str">
        <f t="shared" si="1"/>
        <v>Letter from Emilio Peruzzi to Arne Furumark, 05-07-1957</v>
      </c>
      <c r="F25" s="27" t="s">
        <v>5</v>
      </c>
      <c r="G25" s="26" t="s">
        <v>294</v>
      </c>
      <c r="H25" s="32" t="s">
        <v>286</v>
      </c>
      <c r="I25" s="26" t="s">
        <v>204</v>
      </c>
      <c r="J25" s="27" t="s">
        <v>433</v>
      </c>
    </row>
    <row r="26" spans="1:10" s="31" customFormat="1" ht="35" customHeight="1" x14ac:dyDescent="0.2">
      <c r="A26" s="30" t="s">
        <v>3</v>
      </c>
      <c r="B26" s="31" t="s">
        <v>275</v>
      </c>
      <c r="C26" s="26" t="s">
        <v>191</v>
      </c>
      <c r="D26" s="31" t="s">
        <v>39</v>
      </c>
      <c r="E26" s="26" t="str">
        <f t="shared" si="1"/>
        <v>Letter from Arne Furumark to Nikolaos Platon, 09-07-1957</v>
      </c>
      <c r="F26" s="27" t="s">
        <v>5</v>
      </c>
      <c r="G26" s="10" t="s">
        <v>446</v>
      </c>
      <c r="H26" s="32" t="s">
        <v>308</v>
      </c>
      <c r="I26" s="26" t="s">
        <v>45</v>
      </c>
      <c r="J26" s="27" t="s">
        <v>433</v>
      </c>
    </row>
    <row r="27" spans="1:10" s="31" customFormat="1" ht="37" customHeight="1" x14ac:dyDescent="0.2">
      <c r="A27" s="30" t="s">
        <v>116</v>
      </c>
      <c r="B27" s="31" t="s">
        <v>3</v>
      </c>
      <c r="C27" s="10" t="s">
        <v>446</v>
      </c>
      <c r="D27" s="9" t="s">
        <v>446</v>
      </c>
      <c r="E27" s="26" t="str">
        <f>CONCATENATE("Note from ",A27," to ",B27,", ",C27)</f>
        <v>Note from Maurice Pope to Arne Furumark, [empty cell]</v>
      </c>
      <c r="F27" s="27" t="s">
        <v>192</v>
      </c>
      <c r="G27" s="10" t="s">
        <v>446</v>
      </c>
      <c r="H27" s="9" t="s">
        <v>446</v>
      </c>
      <c r="I27" s="26" t="s">
        <v>193</v>
      </c>
      <c r="J27" s="31" t="s">
        <v>434</v>
      </c>
    </row>
    <row r="28" spans="1:10" s="31" customFormat="1" ht="72" customHeight="1" x14ac:dyDescent="0.2">
      <c r="A28" s="30" t="s">
        <v>116</v>
      </c>
      <c r="B28" s="31" t="s">
        <v>3</v>
      </c>
      <c r="C28" s="30" t="s">
        <v>105</v>
      </c>
      <c r="D28" s="31" t="s">
        <v>106</v>
      </c>
      <c r="E28" s="26" t="str">
        <f t="shared" ref="E28:E34" si="2">CONCATENATE("Letter from ",A28," to ",B28,", ",C28)</f>
        <v>Letter from Maurice Pope to Arne Furumark, 22-01-1957</v>
      </c>
      <c r="F28" s="31" t="s">
        <v>5</v>
      </c>
      <c r="G28" s="30" t="s">
        <v>77</v>
      </c>
      <c r="H28" s="31" t="s">
        <v>276</v>
      </c>
      <c r="I28" s="30" t="s">
        <v>104</v>
      </c>
      <c r="J28" s="34" t="s">
        <v>433</v>
      </c>
    </row>
    <row r="29" spans="1:10" s="31" customFormat="1" ht="76" customHeight="1" x14ac:dyDescent="0.2">
      <c r="A29" s="30" t="s">
        <v>112</v>
      </c>
      <c r="B29" s="31" t="s">
        <v>116</v>
      </c>
      <c r="C29" s="30" t="s">
        <v>117</v>
      </c>
      <c r="D29" s="31" t="s">
        <v>39</v>
      </c>
      <c r="E29" s="26" t="str">
        <f t="shared" si="2"/>
        <v>Letter from Carl Nylander to Maurice Pope, 26-01-1957</v>
      </c>
      <c r="F29" s="31" t="s">
        <v>5</v>
      </c>
      <c r="G29" s="30" t="s">
        <v>77</v>
      </c>
      <c r="H29" s="32" t="s">
        <v>277</v>
      </c>
      <c r="I29" s="30" t="s">
        <v>45</v>
      </c>
      <c r="J29" s="34" t="s">
        <v>433</v>
      </c>
    </row>
    <row r="30" spans="1:10" s="27" customFormat="1" ht="51" x14ac:dyDescent="0.2">
      <c r="A30" s="26" t="s">
        <v>194</v>
      </c>
      <c r="B30" s="27" t="s">
        <v>3</v>
      </c>
      <c r="C30" s="26" t="s">
        <v>200</v>
      </c>
      <c r="D30" s="27" t="s">
        <v>201</v>
      </c>
      <c r="E30" s="26" t="str">
        <f t="shared" si="2"/>
        <v>Letter from Jaan Puhvel to Arne Furumark, 19-10-1954</v>
      </c>
      <c r="F30" s="27" t="s">
        <v>6</v>
      </c>
      <c r="G30" s="33" t="s">
        <v>1</v>
      </c>
      <c r="H30" s="9" t="s">
        <v>446</v>
      </c>
      <c r="I30" s="26" t="s">
        <v>202</v>
      </c>
      <c r="J30" s="34" t="s">
        <v>433</v>
      </c>
    </row>
    <row r="31" spans="1:10" s="27" customFormat="1" ht="35" customHeight="1" x14ac:dyDescent="0.2">
      <c r="A31" s="26" t="s">
        <v>194</v>
      </c>
      <c r="B31" s="27" t="s">
        <v>3</v>
      </c>
      <c r="C31" s="26" t="s">
        <v>198</v>
      </c>
      <c r="D31" s="27" t="s">
        <v>199</v>
      </c>
      <c r="E31" s="26" t="str">
        <f t="shared" si="2"/>
        <v>Letter from Jaan Puhvel to Arne Furumark, 18-09-1955</v>
      </c>
      <c r="F31" s="27" t="s">
        <v>6</v>
      </c>
      <c r="G31" s="33" t="s">
        <v>1</v>
      </c>
      <c r="H31" s="27" t="s">
        <v>309</v>
      </c>
      <c r="I31" s="26" t="s">
        <v>45</v>
      </c>
      <c r="J31" s="34" t="s">
        <v>433</v>
      </c>
    </row>
    <row r="32" spans="1:10" s="27" customFormat="1" ht="51" x14ac:dyDescent="0.2">
      <c r="A32" s="26" t="s">
        <v>194</v>
      </c>
      <c r="B32" s="27" t="s">
        <v>3</v>
      </c>
      <c r="C32" s="26" t="s">
        <v>195</v>
      </c>
      <c r="D32" s="27" t="s">
        <v>196</v>
      </c>
      <c r="E32" s="26" t="str">
        <f t="shared" si="2"/>
        <v>Letter from Jaan Puhvel to Arne Furumark, 16-10-1956</v>
      </c>
      <c r="F32" s="27" t="s">
        <v>6</v>
      </c>
      <c r="G32" s="10" t="s">
        <v>446</v>
      </c>
      <c r="H32" s="27" t="s">
        <v>280</v>
      </c>
      <c r="I32" s="33" t="s">
        <v>197</v>
      </c>
      <c r="J32" s="34" t="s">
        <v>433</v>
      </c>
    </row>
    <row r="33" spans="1:10" s="27" customFormat="1" ht="34" x14ac:dyDescent="0.2">
      <c r="A33" s="30" t="s">
        <v>3</v>
      </c>
      <c r="B33" s="27" t="s">
        <v>194</v>
      </c>
      <c r="C33" s="26" t="s">
        <v>51</v>
      </c>
      <c r="D33" s="27" t="s">
        <v>39</v>
      </c>
      <c r="E33" s="26" t="str">
        <f t="shared" si="2"/>
        <v>Letter from Arne Furumark to Jaan Puhvel, 08-11-1956</v>
      </c>
      <c r="F33" s="27" t="s">
        <v>6</v>
      </c>
      <c r="G33" s="10" t="s">
        <v>446</v>
      </c>
      <c r="H33" s="32" t="s">
        <v>281</v>
      </c>
      <c r="I33" s="33" t="s">
        <v>45</v>
      </c>
      <c r="J33" s="34" t="s">
        <v>433</v>
      </c>
    </row>
    <row r="34" spans="1:10" s="27" customFormat="1" ht="34" x14ac:dyDescent="0.2">
      <c r="A34" s="26" t="s">
        <v>194</v>
      </c>
      <c r="B34" s="27" t="s">
        <v>3</v>
      </c>
      <c r="C34" s="26" t="s">
        <v>282</v>
      </c>
      <c r="D34" s="27" t="s">
        <v>196</v>
      </c>
      <c r="E34" s="26" t="str">
        <f t="shared" si="2"/>
        <v>Letter from Jaan Puhvel to Arne Furumark, 09-03?-1957</v>
      </c>
      <c r="F34" s="27" t="s">
        <v>6</v>
      </c>
      <c r="G34" s="10" t="s">
        <v>446</v>
      </c>
      <c r="H34" s="32" t="s">
        <v>278</v>
      </c>
      <c r="I34" s="33" t="s">
        <v>279</v>
      </c>
      <c r="J34" s="34" t="s">
        <v>433</v>
      </c>
    </row>
    <row r="35" spans="1:10" s="27" customFormat="1" x14ac:dyDescent="0.2">
      <c r="A35" s="26"/>
      <c r="C35" s="26"/>
      <c r="E35" s="26"/>
      <c r="G35" s="26"/>
      <c r="H35" s="32"/>
      <c r="I35" s="26"/>
    </row>
    <row r="36" spans="1:10" s="27" customFormat="1" x14ac:dyDescent="0.2">
      <c r="A36" s="26"/>
      <c r="C36" s="26"/>
      <c r="E36" s="26"/>
      <c r="G36" s="26"/>
      <c r="I36" s="26"/>
    </row>
    <row r="37" spans="1:10" s="27" customFormat="1" x14ac:dyDescent="0.2">
      <c r="A37" s="26"/>
      <c r="C37" s="26"/>
      <c r="E37" s="26"/>
      <c r="G37" s="26"/>
      <c r="I37" s="26"/>
    </row>
  </sheetData>
  <pageMargins left="0.7" right="0.7" top="0.75" bottom="0.75" header="0.3" footer="0.3"/>
  <pageSetup paperSize="9"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DC210-50EF-6247-ADF6-343F12B173C7}">
  <dimension ref="A1:J10"/>
  <sheetViews>
    <sheetView workbookViewId="0">
      <selection activeCell="H7" sqref="H7:H9"/>
    </sheetView>
  </sheetViews>
  <sheetFormatPr baseColWidth="10" defaultRowHeight="16" x14ac:dyDescent="0.2"/>
  <cols>
    <col min="1" max="1" width="16.5" style="2" customWidth="1"/>
    <col min="2" max="2" width="26.33203125" style="2" customWidth="1"/>
    <col min="3" max="3" width="10.83203125" style="2"/>
    <col min="4" max="4" width="19" style="2" customWidth="1"/>
    <col min="5" max="5" width="34" style="2" customWidth="1"/>
    <col min="6" max="6" width="10.83203125" style="2"/>
    <col min="7" max="7" width="29.33203125" style="2" customWidth="1"/>
    <col min="8" max="8" width="17.6640625" customWidth="1"/>
    <col min="9" max="9" width="19.33203125" style="2" customWidth="1"/>
    <col min="10" max="16384" width="10.83203125" style="2"/>
  </cols>
  <sheetData>
    <row r="1" spans="1:10" s="1" customFormat="1" ht="34" x14ac:dyDescent="0.2">
      <c r="A1" s="4" t="s">
        <v>412</v>
      </c>
      <c r="B1" s="1" t="s">
        <v>413</v>
      </c>
      <c r="C1" s="6" t="s">
        <v>414</v>
      </c>
      <c r="D1" s="1" t="s">
        <v>415</v>
      </c>
      <c r="E1" s="4" t="s">
        <v>416</v>
      </c>
      <c r="F1" s="1" t="s">
        <v>417</v>
      </c>
      <c r="G1" s="4" t="s">
        <v>418</v>
      </c>
      <c r="H1" s="1" t="s">
        <v>419</v>
      </c>
      <c r="I1" s="4" t="s">
        <v>430</v>
      </c>
      <c r="J1" s="1" t="s">
        <v>435</v>
      </c>
    </row>
    <row r="2" spans="1:10" ht="34" x14ac:dyDescent="0.2">
      <c r="A2" s="5" t="s">
        <v>208</v>
      </c>
      <c r="B2" s="2" t="s">
        <v>3</v>
      </c>
      <c r="C2" s="5" t="s">
        <v>209</v>
      </c>
      <c r="D2" s="2" t="s">
        <v>210</v>
      </c>
      <c r="E2" s="5" t="str">
        <f>CONCATENATE("Letter from ",A2," to ",B2,", ",C2)</f>
        <v>Letter from Georges Redard to Arne Furumark, 31-01-1955</v>
      </c>
      <c r="F2" s="2" t="s">
        <v>108</v>
      </c>
      <c r="G2" s="5" t="s">
        <v>1</v>
      </c>
      <c r="H2" s="2" t="s">
        <v>311</v>
      </c>
      <c r="I2" s="5" t="s">
        <v>45</v>
      </c>
      <c r="J2" s="2" t="s">
        <v>433</v>
      </c>
    </row>
    <row r="3" spans="1:10" ht="34" x14ac:dyDescent="0.2">
      <c r="A3" s="5" t="s">
        <v>211</v>
      </c>
      <c r="B3" s="2" t="s">
        <v>3</v>
      </c>
      <c r="C3" s="5" t="s">
        <v>212</v>
      </c>
      <c r="D3" s="2" t="s">
        <v>213</v>
      </c>
      <c r="E3" s="5" t="str">
        <f>CONCATENATE("Letter from ",A3," to ",B3,", ",C3)</f>
        <v>Letter from Martín Ruiperéz to Arne Furumark, 17-08-1956</v>
      </c>
      <c r="F3" s="2" t="s">
        <v>120</v>
      </c>
      <c r="G3" s="5" t="s">
        <v>77</v>
      </c>
      <c r="H3" s="9" t="s">
        <v>446</v>
      </c>
      <c r="I3" s="5" t="s">
        <v>45</v>
      </c>
      <c r="J3" s="2" t="s">
        <v>433</v>
      </c>
    </row>
    <row r="4" spans="1:10" ht="34" x14ac:dyDescent="0.2">
      <c r="A4" s="5" t="s">
        <v>214</v>
      </c>
      <c r="B4" s="2" t="s">
        <v>215</v>
      </c>
      <c r="C4" s="5" t="s">
        <v>216</v>
      </c>
      <c r="D4" s="2" t="s">
        <v>217</v>
      </c>
      <c r="E4" s="5" t="str">
        <f>CONCATENATE("Letter from ",A4," to ",B4,", ",C4)</f>
        <v>Letter from Franz Rolf Schröder to Arne Furumark , 07-11-1954</v>
      </c>
      <c r="F4" s="2" t="s">
        <v>108</v>
      </c>
      <c r="G4" s="5" t="s">
        <v>1</v>
      </c>
      <c r="H4" s="9" t="s">
        <v>446</v>
      </c>
      <c r="I4" s="5" t="s">
        <v>43</v>
      </c>
      <c r="J4" s="2" t="s">
        <v>434</v>
      </c>
    </row>
    <row r="5" spans="1:10" ht="34" x14ac:dyDescent="0.2">
      <c r="A5" s="5" t="s">
        <v>3</v>
      </c>
      <c r="B5" s="2" t="s">
        <v>214</v>
      </c>
      <c r="C5" s="5" t="s">
        <v>218</v>
      </c>
      <c r="D5" s="2" t="s">
        <v>4</v>
      </c>
      <c r="E5" s="5" t="str">
        <f>CONCATENATE("Letter from ",A5," to ",B5,", ",C5)</f>
        <v>Letter from Arne Furumark to Franz Rolf Schröder, 30-11-1954</v>
      </c>
      <c r="F5" s="2" t="s">
        <v>108</v>
      </c>
      <c r="G5" s="5" t="s">
        <v>1</v>
      </c>
      <c r="H5" s="9" t="s">
        <v>446</v>
      </c>
      <c r="I5" s="5" t="s">
        <v>45</v>
      </c>
      <c r="J5" s="2" t="s">
        <v>433</v>
      </c>
    </row>
    <row r="6" spans="1:10" ht="51" x14ac:dyDescent="0.2">
      <c r="A6" s="5" t="s">
        <v>223</v>
      </c>
      <c r="B6" s="2" t="s">
        <v>3</v>
      </c>
      <c r="C6" s="5" t="s">
        <v>224</v>
      </c>
      <c r="D6" s="2" t="s">
        <v>225</v>
      </c>
      <c r="E6" s="5" t="str">
        <f>CONCATENATE("Letter, with accompanying article, from ",A6," to ",B6,", ",C6)</f>
        <v>Letter, with accompanying article, from Marcel Silberstein to Arne Furumark, 08-04-1955</v>
      </c>
      <c r="F6" s="2" t="s">
        <v>108</v>
      </c>
      <c r="G6" s="5" t="s">
        <v>273</v>
      </c>
      <c r="H6" s="20" t="s">
        <v>310</v>
      </c>
      <c r="I6" s="5" t="s">
        <v>45</v>
      </c>
      <c r="J6" s="2" t="s">
        <v>433</v>
      </c>
    </row>
    <row r="7" spans="1:10" ht="34" x14ac:dyDescent="0.2">
      <c r="A7" s="5" t="s">
        <v>221</v>
      </c>
      <c r="B7" s="2" t="s">
        <v>215</v>
      </c>
      <c r="C7" s="5" t="s">
        <v>111</v>
      </c>
      <c r="D7" s="2" t="s">
        <v>222</v>
      </c>
      <c r="E7" s="5" t="str">
        <f>CONCATENATE("Lettercard from ",A7," to ",B7,", ",C7)</f>
        <v>Lettercard from Hans L. Stoltenberg to Arne Furumark , 19-12-1955</v>
      </c>
      <c r="F7" s="2" t="s">
        <v>108</v>
      </c>
      <c r="G7" s="10" t="s">
        <v>446</v>
      </c>
      <c r="H7" s="9" t="s">
        <v>446</v>
      </c>
      <c r="I7" s="5" t="s">
        <v>141</v>
      </c>
      <c r="J7" s="2" t="s">
        <v>434</v>
      </c>
    </row>
    <row r="8" spans="1:10" ht="34" x14ac:dyDescent="0.2">
      <c r="A8" s="5" t="s">
        <v>3</v>
      </c>
      <c r="B8" s="2" t="s">
        <v>219</v>
      </c>
      <c r="C8" s="5" t="s">
        <v>220</v>
      </c>
      <c r="D8" s="2" t="s">
        <v>4</v>
      </c>
      <c r="E8" s="5" t="str">
        <f>CONCATENATE("Letter from ",A8," to ",B8,", ",C8)</f>
        <v>Letter from Arne Furumark to Johannes Sundwall, 08-02-1958</v>
      </c>
      <c r="F8" s="2" t="s">
        <v>6</v>
      </c>
      <c r="G8" s="5" t="s">
        <v>77</v>
      </c>
      <c r="H8" s="9" t="s">
        <v>446</v>
      </c>
      <c r="I8" s="5" t="s">
        <v>45</v>
      </c>
      <c r="J8" s="2" t="s">
        <v>433</v>
      </c>
    </row>
    <row r="9" spans="1:10" ht="34" x14ac:dyDescent="0.2">
      <c r="A9" s="5" t="s">
        <v>227</v>
      </c>
      <c r="B9" s="2" t="s">
        <v>3</v>
      </c>
      <c r="C9" s="5" t="s">
        <v>228</v>
      </c>
      <c r="D9" s="2" t="s">
        <v>139</v>
      </c>
      <c r="E9" s="5" t="str">
        <f>CONCATENATE("Letter from ",A9," to ",B9,", ",C9)</f>
        <v>Letter from Jean Taillardat to Arne Furumark, 28-06-1954</v>
      </c>
      <c r="F9" s="2" t="s">
        <v>120</v>
      </c>
      <c r="G9" s="5" t="s">
        <v>1</v>
      </c>
      <c r="H9" s="9" t="s">
        <v>446</v>
      </c>
      <c r="I9" s="5" t="s">
        <v>43</v>
      </c>
      <c r="J9" s="2" t="s">
        <v>434</v>
      </c>
    </row>
    <row r="10" spans="1:10" ht="34" x14ac:dyDescent="0.2">
      <c r="A10" s="5" t="s">
        <v>3</v>
      </c>
      <c r="B10" s="2" t="s">
        <v>227</v>
      </c>
      <c r="C10" s="5" t="s">
        <v>160</v>
      </c>
      <c r="D10" s="2" t="s">
        <v>161</v>
      </c>
      <c r="E10" s="5" t="str">
        <f>CONCATENATE("Letter from ",A10," to ",B10,", ",C10)</f>
        <v>Letter from Arne Furumark to Jean Taillardat, 08-08-1954</v>
      </c>
      <c r="F10" s="2" t="s">
        <v>5</v>
      </c>
      <c r="G10" s="5" t="s">
        <v>1</v>
      </c>
      <c r="H10" s="29" t="s">
        <v>436</v>
      </c>
      <c r="I10" s="5" t="s">
        <v>45</v>
      </c>
      <c r="J10" s="2" t="s">
        <v>433</v>
      </c>
    </row>
  </sheetData>
  <pageMargins left="0.7" right="0.7" top="0.75" bottom="0.75" header="0.3" footer="0.3"/>
  <pageSetup paperSize="9"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1AD80-2746-A348-88F6-3E9CCEA65A7B}">
  <sheetPr>
    <pageSetUpPr fitToPage="1"/>
  </sheetPr>
  <dimension ref="A1:O41"/>
  <sheetViews>
    <sheetView topLeftCell="A20" workbookViewId="0">
      <selection activeCell="D7" sqref="D7"/>
    </sheetView>
  </sheetViews>
  <sheetFormatPr baseColWidth="10" defaultRowHeight="16" x14ac:dyDescent="0.2"/>
  <cols>
    <col min="1" max="1" width="16.1640625" style="5" customWidth="1"/>
    <col min="2" max="2" width="16.83203125" style="2" customWidth="1"/>
    <col min="3" max="3" width="17.33203125" style="7" customWidth="1"/>
    <col min="4" max="4" width="15.83203125" style="2" customWidth="1"/>
    <col min="5" max="5" width="39.5" style="5" customWidth="1"/>
    <col min="6" max="6" width="10.83203125" style="2"/>
    <col min="7" max="7" width="17.83203125" style="5" customWidth="1"/>
    <col min="8" max="8" width="19.1640625" style="2" customWidth="1"/>
    <col min="9" max="9" width="30.83203125" style="5" customWidth="1"/>
    <col min="10" max="11" width="15.6640625" style="2" customWidth="1"/>
    <col min="12" max="16384" width="10.83203125" style="2"/>
  </cols>
  <sheetData>
    <row r="1" spans="1:15" s="23" customFormat="1" ht="40" customHeight="1" x14ac:dyDescent="0.2">
      <c r="A1" s="22" t="s">
        <v>412</v>
      </c>
      <c r="B1" s="23" t="s">
        <v>413</v>
      </c>
      <c r="C1" s="24" t="s">
        <v>414</v>
      </c>
      <c r="D1" s="23" t="s">
        <v>415</v>
      </c>
      <c r="E1" s="22" t="s">
        <v>416</v>
      </c>
      <c r="F1" s="23" t="s">
        <v>417</v>
      </c>
      <c r="G1" s="22" t="s">
        <v>418</v>
      </c>
      <c r="H1" s="23" t="s">
        <v>419</v>
      </c>
      <c r="I1" s="22" t="s">
        <v>430</v>
      </c>
      <c r="J1" s="23" t="s">
        <v>435</v>
      </c>
    </row>
    <row r="2" spans="1:15" ht="40" customHeight="1" x14ac:dyDescent="0.2">
      <c r="A2" s="5" t="s">
        <v>0</v>
      </c>
      <c r="B2" s="8" t="s">
        <v>2</v>
      </c>
      <c r="C2" s="7" t="s">
        <v>10</v>
      </c>
      <c r="E2" s="5" t="str">
        <f t="shared" ref="E2:E25" si="0">CONCATENATE("Letter from ",A2," to ",B2,", ",C2)</f>
        <v>Letter from Michael Ventris to Axel W. Persson, 31-03-1951</v>
      </c>
      <c r="F2" s="2" t="s">
        <v>5</v>
      </c>
      <c r="G2" s="5" t="s">
        <v>1</v>
      </c>
      <c r="H2" s="2" t="s">
        <v>380</v>
      </c>
      <c r="I2" s="5" t="s">
        <v>387</v>
      </c>
      <c r="J2" s="2" t="s">
        <v>433</v>
      </c>
    </row>
    <row r="3" spans="1:15" ht="40" customHeight="1" x14ac:dyDescent="0.2">
      <c r="A3" s="5" t="s">
        <v>3</v>
      </c>
      <c r="B3" s="2" t="s">
        <v>0</v>
      </c>
      <c r="C3" s="7" t="s">
        <v>9</v>
      </c>
      <c r="D3" s="2" t="s">
        <v>4</v>
      </c>
      <c r="E3" s="5" t="str">
        <f t="shared" si="0"/>
        <v>Letter from Arne Furumark to Michael Ventris, 15-05-1951</v>
      </c>
      <c r="F3" s="2" t="s">
        <v>5</v>
      </c>
      <c r="G3" s="5" t="s">
        <v>1</v>
      </c>
      <c r="H3" s="9" t="s">
        <v>446</v>
      </c>
      <c r="I3" s="5" t="s">
        <v>45</v>
      </c>
      <c r="J3" s="2" t="s">
        <v>433</v>
      </c>
    </row>
    <row r="4" spans="1:15" ht="40" customHeight="1" x14ac:dyDescent="0.2">
      <c r="A4" s="5" t="s">
        <v>3</v>
      </c>
      <c r="B4" s="2" t="s">
        <v>0</v>
      </c>
      <c r="C4" s="7" t="s">
        <v>11</v>
      </c>
      <c r="D4" s="2" t="s">
        <v>4</v>
      </c>
      <c r="E4" s="5" t="str">
        <f t="shared" si="0"/>
        <v>Letter from Arne Furumark to Michael Ventris, 25-05-1951</v>
      </c>
      <c r="F4" s="2" t="s">
        <v>6</v>
      </c>
      <c r="G4" s="5" t="s">
        <v>1</v>
      </c>
      <c r="H4" s="9" t="s">
        <v>446</v>
      </c>
      <c r="I4" s="5" t="s">
        <v>45</v>
      </c>
      <c r="J4" s="2" t="s">
        <v>433</v>
      </c>
    </row>
    <row r="5" spans="1:15" ht="40" customHeight="1" x14ac:dyDescent="0.2">
      <c r="A5" s="5" t="s">
        <v>3</v>
      </c>
      <c r="B5" s="2" t="s">
        <v>0</v>
      </c>
      <c r="C5" s="7" t="s">
        <v>12</v>
      </c>
      <c r="D5" s="2" t="s">
        <v>4</v>
      </c>
      <c r="E5" s="5" t="str">
        <f t="shared" si="0"/>
        <v>Letter from Arne Furumark to Michael Ventris, 12-09-1952</v>
      </c>
      <c r="F5" s="2" t="s">
        <v>5</v>
      </c>
      <c r="G5" s="5" t="s">
        <v>1</v>
      </c>
      <c r="H5" s="9" t="s">
        <v>446</v>
      </c>
      <c r="I5" s="5" t="s">
        <v>45</v>
      </c>
      <c r="J5" s="2" t="s">
        <v>433</v>
      </c>
    </row>
    <row r="6" spans="1:15" ht="83" customHeight="1" x14ac:dyDescent="0.2">
      <c r="A6" s="5" t="s">
        <v>0</v>
      </c>
      <c r="B6" s="2" t="s">
        <v>3</v>
      </c>
      <c r="C6" s="7" t="s">
        <v>13</v>
      </c>
      <c r="D6" s="2" t="s">
        <v>7</v>
      </c>
      <c r="E6" s="5" t="str">
        <f t="shared" si="0"/>
        <v>Letter from Michael Ventris to Arne Furumark, 15-09-1952</v>
      </c>
      <c r="F6" s="2" t="s">
        <v>5</v>
      </c>
      <c r="G6" s="49" t="s">
        <v>1</v>
      </c>
      <c r="H6" s="20" t="s">
        <v>381</v>
      </c>
      <c r="I6" s="5" t="s">
        <v>45</v>
      </c>
      <c r="J6" s="2" t="s">
        <v>433</v>
      </c>
    </row>
    <row r="7" spans="1:15" ht="164" customHeight="1" x14ac:dyDescent="0.2">
      <c r="A7" s="5" t="s">
        <v>3</v>
      </c>
      <c r="B7" s="2" t="s">
        <v>0</v>
      </c>
      <c r="C7" s="7" t="s">
        <v>14</v>
      </c>
      <c r="D7" s="2" t="s">
        <v>4</v>
      </c>
      <c r="E7" s="5" t="str">
        <f t="shared" si="0"/>
        <v>Letter from Arne Furumark to Michael Ventris, 22-09-1952</v>
      </c>
      <c r="F7" s="2" t="s">
        <v>5</v>
      </c>
      <c r="H7" s="20" t="s">
        <v>382</v>
      </c>
      <c r="I7" s="5" t="s">
        <v>383</v>
      </c>
      <c r="J7" s="2" t="s">
        <v>433</v>
      </c>
    </row>
    <row r="8" spans="1:15" ht="68" customHeight="1" x14ac:dyDescent="0.2">
      <c r="A8" s="5" t="s">
        <v>0</v>
      </c>
      <c r="B8" s="2" t="s">
        <v>3</v>
      </c>
      <c r="C8" s="7" t="s">
        <v>48</v>
      </c>
      <c r="D8" s="2" t="s">
        <v>7</v>
      </c>
      <c r="E8" s="5" t="str">
        <f t="shared" si="0"/>
        <v>Letter from Michael Ventris to Arne Furumark, 27-09-1952</v>
      </c>
      <c r="F8" s="2" t="s">
        <v>5</v>
      </c>
      <c r="G8" s="5" t="s">
        <v>421</v>
      </c>
      <c r="H8" s="20" t="s">
        <v>384</v>
      </c>
      <c r="I8" s="5" t="s">
        <v>383</v>
      </c>
      <c r="J8" s="2" t="s">
        <v>433</v>
      </c>
    </row>
    <row r="9" spans="1:15" ht="46" customHeight="1" x14ac:dyDescent="0.2">
      <c r="A9" s="5" t="s">
        <v>3</v>
      </c>
      <c r="B9" s="2" t="s">
        <v>0</v>
      </c>
      <c r="C9" s="7" t="s">
        <v>15</v>
      </c>
      <c r="D9" s="2" t="s">
        <v>4</v>
      </c>
      <c r="E9" s="5" t="str">
        <f t="shared" si="0"/>
        <v>Letter from Arne Furumark to Michael Ventris, 04-10-1952</v>
      </c>
      <c r="F9" s="2" t="s">
        <v>5</v>
      </c>
      <c r="G9" s="5" t="s">
        <v>1</v>
      </c>
      <c r="H9" s="9" t="s">
        <v>446</v>
      </c>
      <c r="I9" s="5" t="s">
        <v>45</v>
      </c>
      <c r="J9" s="2" t="s">
        <v>433</v>
      </c>
    </row>
    <row r="10" spans="1:15" ht="112" customHeight="1" x14ac:dyDescent="0.2">
      <c r="A10" s="5" t="s">
        <v>3</v>
      </c>
      <c r="B10" s="2" t="s">
        <v>0</v>
      </c>
      <c r="C10" s="7" t="s">
        <v>16</v>
      </c>
      <c r="D10" s="2" t="s">
        <v>4</v>
      </c>
      <c r="E10" s="5" t="str">
        <f t="shared" si="0"/>
        <v>Letter from Arne Furumark to Michael Ventris, 19-10-1952</v>
      </c>
      <c r="F10" s="2" t="s">
        <v>5</v>
      </c>
      <c r="G10" s="5" t="s">
        <v>1</v>
      </c>
      <c r="H10" s="20" t="s">
        <v>386</v>
      </c>
      <c r="I10" s="5" t="s">
        <v>45</v>
      </c>
      <c r="J10" s="2" t="s">
        <v>433</v>
      </c>
    </row>
    <row r="11" spans="1:15" ht="112" customHeight="1" x14ac:dyDescent="0.2">
      <c r="A11" s="5" t="s">
        <v>8</v>
      </c>
      <c r="B11" s="9" t="s">
        <v>446</v>
      </c>
      <c r="C11" s="10" t="s">
        <v>446</v>
      </c>
      <c r="D11" s="9" t="s">
        <v>446</v>
      </c>
      <c r="E11" s="10" t="s">
        <v>446</v>
      </c>
      <c r="F11" s="9" t="s">
        <v>446</v>
      </c>
      <c r="G11" s="10" t="s">
        <v>446</v>
      </c>
      <c r="H11" s="9" t="s">
        <v>446</v>
      </c>
      <c r="I11" s="5" t="s">
        <v>428</v>
      </c>
      <c r="J11" s="2" t="s">
        <v>434</v>
      </c>
    </row>
    <row r="12" spans="1:15" ht="324" customHeight="1" x14ac:dyDescent="0.2">
      <c r="A12" s="5" t="s">
        <v>0</v>
      </c>
      <c r="B12" s="2" t="s">
        <v>8</v>
      </c>
      <c r="C12" s="7" t="s">
        <v>17</v>
      </c>
      <c r="D12" s="2" t="s">
        <v>7</v>
      </c>
      <c r="E12" s="5" t="str">
        <f t="shared" si="0"/>
        <v>Letter from Michael Ventris to Gudmund Björck, 21-10-1952</v>
      </c>
      <c r="F12" s="2" t="s">
        <v>5</v>
      </c>
      <c r="G12" s="49" t="s">
        <v>1</v>
      </c>
      <c r="H12" s="20" t="s">
        <v>388</v>
      </c>
      <c r="I12" s="5" t="s">
        <v>43</v>
      </c>
      <c r="J12" s="2" t="s">
        <v>433</v>
      </c>
    </row>
    <row r="13" spans="1:15" ht="80" customHeight="1" x14ac:dyDescent="0.2">
      <c r="A13" s="5" t="s">
        <v>8</v>
      </c>
      <c r="B13" s="2" t="s">
        <v>0</v>
      </c>
      <c r="C13" s="5" t="s">
        <v>19</v>
      </c>
      <c r="D13" s="2" t="s">
        <v>4</v>
      </c>
      <c r="E13" s="5" t="str">
        <f t="shared" si="0"/>
        <v>Letter from Gudmund Björck to Michael Ventris, 26-10-1952</v>
      </c>
      <c r="F13" s="2" t="s">
        <v>84</v>
      </c>
      <c r="H13" s="20" t="s">
        <v>389</v>
      </c>
      <c r="I13" s="5" t="s">
        <v>391</v>
      </c>
      <c r="J13" s="2" t="s">
        <v>433</v>
      </c>
    </row>
    <row r="14" spans="1:15" ht="40" customHeight="1" x14ac:dyDescent="0.2">
      <c r="A14" s="5" t="s">
        <v>0</v>
      </c>
      <c r="B14" s="2" t="s">
        <v>3</v>
      </c>
      <c r="C14" s="7" t="s">
        <v>19</v>
      </c>
      <c r="D14" s="2" t="s">
        <v>7</v>
      </c>
      <c r="E14" s="5" t="str">
        <f t="shared" si="0"/>
        <v>Letter from Michael Ventris to Arne Furumark, 26-10-1952</v>
      </c>
      <c r="F14" s="2" t="s">
        <v>5</v>
      </c>
      <c r="G14" s="5" t="s">
        <v>1</v>
      </c>
      <c r="H14" s="20" t="s">
        <v>390</v>
      </c>
      <c r="I14" s="5" t="s">
        <v>43</v>
      </c>
      <c r="J14" s="2" t="s">
        <v>433</v>
      </c>
    </row>
    <row r="15" spans="1:15" ht="40" customHeight="1" x14ac:dyDescent="0.2">
      <c r="A15" s="5" t="s">
        <v>0</v>
      </c>
      <c r="B15" s="2" t="s">
        <v>3</v>
      </c>
      <c r="C15" s="7" t="s">
        <v>18</v>
      </c>
      <c r="D15" s="2" t="s">
        <v>7</v>
      </c>
      <c r="E15" s="5" t="str">
        <f t="shared" si="0"/>
        <v>Letter from Michael Ventris to Arne Furumark, 27-10-1952</v>
      </c>
      <c r="F15" s="2" t="s">
        <v>5</v>
      </c>
      <c r="G15" s="5" t="s">
        <v>1</v>
      </c>
      <c r="I15" s="5" t="s">
        <v>45</v>
      </c>
      <c r="J15" s="2" t="s">
        <v>433</v>
      </c>
      <c r="O15" s="18"/>
    </row>
    <row r="16" spans="1:15" ht="40" customHeight="1" x14ac:dyDescent="0.2">
      <c r="A16" s="5" t="s">
        <v>3</v>
      </c>
      <c r="B16" s="2" t="s">
        <v>0</v>
      </c>
      <c r="C16" s="7" t="s">
        <v>20</v>
      </c>
      <c r="D16" s="2" t="s">
        <v>4</v>
      </c>
      <c r="E16" s="5" t="str">
        <f t="shared" si="0"/>
        <v>Letter from Arne Furumark to Michael Ventris, 23-11-1952</v>
      </c>
      <c r="F16" s="2" t="s">
        <v>5</v>
      </c>
      <c r="G16" s="5" t="s">
        <v>394</v>
      </c>
      <c r="H16" s="20" t="s">
        <v>392</v>
      </c>
      <c r="I16" s="5" t="s">
        <v>45</v>
      </c>
      <c r="J16" s="2" t="s">
        <v>433</v>
      </c>
    </row>
    <row r="17" spans="1:10" ht="40" customHeight="1" x14ac:dyDescent="0.2">
      <c r="A17" s="5" t="s">
        <v>3</v>
      </c>
      <c r="B17" s="2" t="s">
        <v>0</v>
      </c>
      <c r="C17" s="7" t="s">
        <v>21</v>
      </c>
      <c r="D17" s="2" t="s">
        <v>4</v>
      </c>
      <c r="E17" s="5" t="str">
        <f t="shared" si="0"/>
        <v>Letter from Arne Furumark to Michael Ventris, 24-11-1952</v>
      </c>
      <c r="F17" s="2" t="s">
        <v>5</v>
      </c>
      <c r="G17" s="5" t="s">
        <v>394</v>
      </c>
      <c r="H17" s="9" t="s">
        <v>446</v>
      </c>
      <c r="I17" s="5" t="s">
        <v>45</v>
      </c>
      <c r="J17" s="2" t="s">
        <v>433</v>
      </c>
    </row>
    <row r="18" spans="1:10" ht="40" customHeight="1" x14ac:dyDescent="0.2">
      <c r="A18" s="5" t="s">
        <v>0</v>
      </c>
      <c r="B18" s="2" t="s">
        <v>3</v>
      </c>
      <c r="C18" s="7" t="s">
        <v>22</v>
      </c>
      <c r="D18" s="2" t="s">
        <v>7</v>
      </c>
      <c r="E18" s="5" t="str">
        <f t="shared" si="0"/>
        <v>Letter from Michael Ventris to Arne Furumark, 25-11-1952</v>
      </c>
      <c r="F18" s="2" t="s">
        <v>5</v>
      </c>
      <c r="G18" s="5" t="s">
        <v>395</v>
      </c>
      <c r="H18" s="20" t="s">
        <v>396</v>
      </c>
      <c r="I18" s="5" t="s">
        <v>45</v>
      </c>
      <c r="J18" s="2" t="s">
        <v>433</v>
      </c>
    </row>
    <row r="19" spans="1:10" ht="40" customHeight="1" x14ac:dyDescent="0.2">
      <c r="A19" s="5" t="s">
        <v>3</v>
      </c>
      <c r="B19" s="2" t="s">
        <v>0</v>
      </c>
      <c r="C19" s="7" t="s">
        <v>23</v>
      </c>
      <c r="D19" s="2" t="s">
        <v>4</v>
      </c>
      <c r="E19" s="5" t="str">
        <f t="shared" si="0"/>
        <v>Letter from Arne Furumark to Michael Ventris, 06-05-1953</v>
      </c>
      <c r="F19" s="2" t="s">
        <v>5</v>
      </c>
      <c r="G19" s="5" t="s">
        <v>273</v>
      </c>
      <c r="H19" s="9" t="s">
        <v>446</v>
      </c>
      <c r="I19" s="5" t="s">
        <v>45</v>
      </c>
      <c r="J19" s="2" t="s">
        <v>433</v>
      </c>
    </row>
    <row r="20" spans="1:10" ht="40" customHeight="1" x14ac:dyDescent="0.2">
      <c r="A20" s="5" t="s">
        <v>0</v>
      </c>
      <c r="B20" s="2" t="s">
        <v>3</v>
      </c>
      <c r="C20" s="7" t="s">
        <v>24</v>
      </c>
      <c r="D20" s="2" t="s">
        <v>7</v>
      </c>
      <c r="E20" s="5" t="str">
        <f t="shared" si="0"/>
        <v>Letter from Michael Ventris to Arne Furumark, 12-05-1953</v>
      </c>
      <c r="F20" s="2" t="s">
        <v>5</v>
      </c>
      <c r="G20" s="5" t="s">
        <v>1</v>
      </c>
      <c r="H20" s="20" t="s">
        <v>385</v>
      </c>
      <c r="I20" s="5" t="s">
        <v>45</v>
      </c>
      <c r="J20" s="2" t="s">
        <v>433</v>
      </c>
    </row>
    <row r="21" spans="1:10" ht="178" customHeight="1" x14ac:dyDescent="0.2">
      <c r="A21" s="5" t="s">
        <v>3</v>
      </c>
      <c r="B21" s="2" t="s">
        <v>0</v>
      </c>
      <c r="C21" s="7" t="s">
        <v>25</v>
      </c>
      <c r="D21" s="2" t="s">
        <v>4</v>
      </c>
      <c r="E21" s="5" t="str">
        <f t="shared" si="0"/>
        <v>Letter from Arne Furumark to Michael Ventris, 26-05-1953</v>
      </c>
      <c r="F21" s="2" t="s">
        <v>5</v>
      </c>
      <c r="G21" s="5" t="s">
        <v>432</v>
      </c>
      <c r="H21" s="9" t="s">
        <v>446</v>
      </c>
      <c r="I21" s="5" t="s">
        <v>45</v>
      </c>
      <c r="J21" s="2" t="s">
        <v>433</v>
      </c>
    </row>
    <row r="22" spans="1:10" ht="40" customHeight="1" x14ac:dyDescent="0.2">
      <c r="A22" s="5" t="s">
        <v>0</v>
      </c>
      <c r="B22" s="2" t="s">
        <v>3</v>
      </c>
      <c r="C22" s="7" t="s">
        <v>26</v>
      </c>
      <c r="D22" s="9" t="s">
        <v>446</v>
      </c>
      <c r="E22" s="5" t="str">
        <f t="shared" si="0"/>
        <v>Letter from Michael Ventris to Arne Furumark, 29-05-1953</v>
      </c>
      <c r="F22" s="2" t="s">
        <v>5</v>
      </c>
      <c r="G22" s="49" t="s">
        <v>1</v>
      </c>
      <c r="H22" s="21" t="s">
        <v>397</v>
      </c>
      <c r="I22" s="5" t="s">
        <v>47</v>
      </c>
      <c r="J22" s="2" t="s">
        <v>433</v>
      </c>
    </row>
    <row r="23" spans="1:10" ht="40" customHeight="1" x14ac:dyDescent="0.2">
      <c r="A23" s="5" t="s">
        <v>0</v>
      </c>
      <c r="B23" s="2" t="s">
        <v>8</v>
      </c>
      <c r="C23" s="7" t="s">
        <v>27</v>
      </c>
      <c r="D23" s="2" t="s">
        <v>7</v>
      </c>
      <c r="E23" s="5" t="str">
        <f t="shared" si="0"/>
        <v>Letter from Michael Ventris to Gudmund Björck, 11-06-1953</v>
      </c>
      <c r="F23" s="2" t="s">
        <v>5</v>
      </c>
      <c r="G23" s="5" t="s">
        <v>1</v>
      </c>
      <c r="H23" s="9" t="s">
        <v>446</v>
      </c>
      <c r="I23" s="5" t="s">
        <v>45</v>
      </c>
      <c r="J23" s="2" t="s">
        <v>433</v>
      </c>
    </row>
    <row r="24" spans="1:10" ht="82" customHeight="1" x14ac:dyDescent="0.2">
      <c r="A24" s="5" t="s">
        <v>0</v>
      </c>
      <c r="B24" s="2" t="s">
        <v>3</v>
      </c>
      <c r="C24" s="7" t="s">
        <v>28</v>
      </c>
      <c r="D24" s="9" t="s">
        <v>446</v>
      </c>
      <c r="E24" s="5" t="str">
        <f>CONCATENATE("Postcard from ",A24," to ",B24,", ",C24)</f>
        <v>Postcard from Michael Ventris to Arne Furumark, 03-07-1953</v>
      </c>
      <c r="F24" s="2" t="s">
        <v>5</v>
      </c>
      <c r="G24" s="5" t="s">
        <v>420</v>
      </c>
      <c r="H24" s="9" t="s">
        <v>446</v>
      </c>
      <c r="I24" s="5" t="s">
        <v>427</v>
      </c>
      <c r="J24" s="2" t="s">
        <v>433</v>
      </c>
    </row>
    <row r="25" spans="1:10" ht="269" customHeight="1" x14ac:dyDescent="0.2">
      <c r="A25" s="5" t="s">
        <v>0</v>
      </c>
      <c r="B25" s="2" t="s">
        <v>8</v>
      </c>
      <c r="C25" s="7" t="s">
        <v>29</v>
      </c>
      <c r="D25" s="2" t="s">
        <v>7</v>
      </c>
      <c r="E25" s="5" t="str">
        <f t="shared" si="0"/>
        <v>Letter from Michael Ventris to Gudmund Björck, 09-08-1953</v>
      </c>
      <c r="F25" s="2" t="s">
        <v>30</v>
      </c>
      <c r="G25" s="5" t="s">
        <v>431</v>
      </c>
      <c r="H25" s="2" t="s">
        <v>400</v>
      </c>
      <c r="I25" s="5" t="s">
        <v>43</v>
      </c>
      <c r="J25" s="2" t="s">
        <v>433</v>
      </c>
    </row>
    <row r="26" spans="1:10" ht="80" customHeight="1" x14ac:dyDescent="0.2">
      <c r="A26" s="5" t="s">
        <v>8</v>
      </c>
      <c r="B26" s="2" t="s">
        <v>0</v>
      </c>
      <c r="C26" s="5" t="s">
        <v>399</v>
      </c>
      <c r="D26" s="9" t="s">
        <v>446</v>
      </c>
      <c r="E26" s="5" t="str">
        <f>CONCATENATE("Part of letter from ",A26," to ",B26,", ",C26)</f>
        <v>Part of letter from Gudmund Björck to Michael Ventris, 05-08-1953</v>
      </c>
      <c r="F26" s="2" t="s">
        <v>84</v>
      </c>
      <c r="G26" s="5" t="s">
        <v>1</v>
      </c>
      <c r="H26" s="9" t="s">
        <v>446</v>
      </c>
      <c r="I26" s="5" t="s">
        <v>398</v>
      </c>
      <c r="J26" s="2" t="s">
        <v>433</v>
      </c>
    </row>
    <row r="27" spans="1:10" ht="113" customHeight="1" x14ac:dyDescent="0.2">
      <c r="A27" s="5" t="s">
        <v>3</v>
      </c>
      <c r="B27" s="2" t="s">
        <v>0</v>
      </c>
      <c r="C27" s="7" t="s">
        <v>32</v>
      </c>
      <c r="D27" s="2" t="s">
        <v>4</v>
      </c>
      <c r="E27" s="5" t="str">
        <f>CONCATENATE("Letter from ",A27," to ",B27,", ",C27)</f>
        <v>Letter from Arne Furumark to Michael Ventris, 09-11-1953</v>
      </c>
      <c r="F27" s="2" t="s">
        <v>5</v>
      </c>
      <c r="G27" s="5" t="s">
        <v>1</v>
      </c>
      <c r="H27" s="2" t="s">
        <v>385</v>
      </c>
      <c r="I27" s="5" t="s">
        <v>95</v>
      </c>
      <c r="J27" s="2" t="s">
        <v>433</v>
      </c>
    </row>
    <row r="28" spans="1:10" ht="40" customHeight="1" x14ac:dyDescent="0.2">
      <c r="A28" s="5" t="s">
        <v>0</v>
      </c>
      <c r="B28" s="2" t="s">
        <v>3</v>
      </c>
      <c r="C28" s="7" t="s">
        <v>33</v>
      </c>
      <c r="D28" s="2" t="s">
        <v>7</v>
      </c>
      <c r="E28" s="5" t="str">
        <f>CONCATENATE("Letter from ",A28," to ",B28,", ",C28)</f>
        <v>Letter from Michael Ventris to Arne Furumark, 16-12-1953</v>
      </c>
      <c r="F28" s="2" t="s">
        <v>5</v>
      </c>
      <c r="G28" s="5" t="s">
        <v>1</v>
      </c>
      <c r="H28" s="2" t="s">
        <v>401</v>
      </c>
      <c r="I28" s="5" t="s">
        <v>45</v>
      </c>
      <c r="J28" s="2" t="s">
        <v>433</v>
      </c>
    </row>
    <row r="29" spans="1:10" ht="40" customHeight="1" x14ac:dyDescent="0.2">
      <c r="A29" s="5" t="s">
        <v>3</v>
      </c>
      <c r="B29" s="9" t="s">
        <v>446</v>
      </c>
      <c r="C29" s="10" t="s">
        <v>446</v>
      </c>
      <c r="D29" s="9" t="s">
        <v>446</v>
      </c>
      <c r="E29" s="5" t="s">
        <v>34</v>
      </c>
      <c r="F29" s="2" t="s">
        <v>6</v>
      </c>
      <c r="G29" s="10" t="s">
        <v>446</v>
      </c>
      <c r="H29" s="9" t="s">
        <v>446</v>
      </c>
      <c r="I29" s="5" t="s">
        <v>46</v>
      </c>
      <c r="J29" s="2" t="s">
        <v>433</v>
      </c>
    </row>
    <row r="30" spans="1:10" ht="70" customHeight="1" x14ac:dyDescent="0.2">
      <c r="A30" s="5" t="s">
        <v>0</v>
      </c>
      <c r="B30" s="2" t="s">
        <v>8</v>
      </c>
      <c r="C30" s="7" t="s">
        <v>35</v>
      </c>
      <c r="D30" s="2" t="s">
        <v>7</v>
      </c>
      <c r="E30" s="5" t="str">
        <f t="shared" ref="E30:E37" si="1">CONCATENATE("Letter from ",A30," to ",B30,", ",C30)</f>
        <v>Letter from Michael Ventris to Gudmund Björck, 10-05-1954</v>
      </c>
      <c r="F30" s="2" t="s">
        <v>5</v>
      </c>
      <c r="G30" s="5" t="s">
        <v>1</v>
      </c>
      <c r="H30" s="19" t="s">
        <v>402</v>
      </c>
      <c r="I30" s="5" t="s">
        <v>45</v>
      </c>
      <c r="J30" s="2" t="s">
        <v>433</v>
      </c>
    </row>
    <row r="31" spans="1:10" ht="65" customHeight="1" x14ac:dyDescent="0.2">
      <c r="A31" s="5" t="s">
        <v>0</v>
      </c>
      <c r="B31" s="2" t="s">
        <v>8</v>
      </c>
      <c r="C31" s="7" t="s">
        <v>36</v>
      </c>
      <c r="D31" s="2" t="s">
        <v>39</v>
      </c>
      <c r="E31" s="5" t="str">
        <f t="shared" si="1"/>
        <v>Letter from Michael Ventris to Gudmund Björck, 14-08-1954</v>
      </c>
      <c r="F31" s="2" t="s">
        <v>5</v>
      </c>
      <c r="G31" s="5" t="s">
        <v>1</v>
      </c>
      <c r="H31" s="19" t="s">
        <v>403</v>
      </c>
      <c r="I31" s="5" t="s">
        <v>43</v>
      </c>
      <c r="J31" s="2" t="s">
        <v>433</v>
      </c>
    </row>
    <row r="32" spans="1:10" ht="148" customHeight="1" x14ac:dyDescent="0.2">
      <c r="A32" s="5" t="s">
        <v>0</v>
      </c>
      <c r="B32" s="2" t="s">
        <v>194</v>
      </c>
      <c r="C32" s="7" t="s">
        <v>53</v>
      </c>
      <c r="D32" s="2" t="s">
        <v>7</v>
      </c>
      <c r="E32" s="5" t="str">
        <f t="shared" si="1"/>
        <v>Letter from Michael Ventris to Jaan Puhvel, 22-10-1954</v>
      </c>
      <c r="F32" s="2" t="s">
        <v>5</v>
      </c>
      <c r="G32" s="5" t="s">
        <v>1</v>
      </c>
      <c r="H32" s="19" t="s">
        <v>401</v>
      </c>
      <c r="I32" s="5" t="s">
        <v>404</v>
      </c>
      <c r="J32" s="2" t="s">
        <v>433</v>
      </c>
    </row>
    <row r="33" spans="1:10" ht="110" customHeight="1" x14ac:dyDescent="0.2">
      <c r="A33" s="5" t="s">
        <v>0</v>
      </c>
      <c r="B33" s="2" t="s">
        <v>8</v>
      </c>
      <c r="C33" s="7" t="s">
        <v>38</v>
      </c>
      <c r="D33" s="2" t="s">
        <v>39</v>
      </c>
      <c r="E33" s="5" t="str">
        <f t="shared" si="1"/>
        <v>Letter from Michael Ventris to Gudmund Björck, 31-05-1955</v>
      </c>
      <c r="F33" s="2" t="s">
        <v>5</v>
      </c>
      <c r="G33" s="5" t="s">
        <v>1</v>
      </c>
      <c r="H33" s="2" t="s">
        <v>405</v>
      </c>
      <c r="I33" s="5" t="s">
        <v>37</v>
      </c>
      <c r="J33" s="2" t="s">
        <v>433</v>
      </c>
    </row>
    <row r="34" spans="1:10" ht="91" customHeight="1" x14ac:dyDescent="0.2">
      <c r="A34" s="5" t="s">
        <v>0</v>
      </c>
      <c r="B34" s="2" t="s">
        <v>8</v>
      </c>
      <c r="C34" s="7" t="s">
        <v>41</v>
      </c>
      <c r="D34" s="2" t="s">
        <v>39</v>
      </c>
      <c r="E34" s="5" t="str">
        <f t="shared" si="1"/>
        <v>Letter from Michael Ventris to Gudmund Björck, 05-06-1955</v>
      </c>
      <c r="F34" s="2" t="s">
        <v>5</v>
      </c>
      <c r="G34" s="5" t="s">
        <v>1</v>
      </c>
      <c r="H34" s="9" t="s">
        <v>446</v>
      </c>
      <c r="I34" s="5" t="s">
        <v>40</v>
      </c>
      <c r="J34" s="2" t="s">
        <v>433</v>
      </c>
    </row>
    <row r="35" spans="1:10" ht="108" customHeight="1" x14ac:dyDescent="0.2">
      <c r="A35" s="5" t="s">
        <v>3</v>
      </c>
      <c r="B35" s="2" t="s">
        <v>0</v>
      </c>
      <c r="C35" s="7" t="s">
        <v>42</v>
      </c>
      <c r="D35" s="2" t="s">
        <v>4</v>
      </c>
      <c r="E35" s="5" t="str">
        <f t="shared" si="1"/>
        <v>Letter from Arne Furumark to Michael Ventris, 28-12-1955</v>
      </c>
      <c r="F35" s="2" t="s">
        <v>5</v>
      </c>
      <c r="G35" s="5" t="s">
        <v>1</v>
      </c>
      <c r="H35" s="19" t="s">
        <v>406</v>
      </c>
      <c r="I35" s="5" t="s">
        <v>45</v>
      </c>
      <c r="J35" s="2" t="s">
        <v>433</v>
      </c>
    </row>
    <row r="36" spans="1:10" ht="67" customHeight="1" x14ac:dyDescent="0.2">
      <c r="A36" s="5" t="s">
        <v>0</v>
      </c>
      <c r="B36" s="2" t="s">
        <v>3</v>
      </c>
      <c r="C36" s="7" t="s">
        <v>44</v>
      </c>
      <c r="D36" s="2" t="s">
        <v>7</v>
      </c>
      <c r="E36" s="5" t="str">
        <f t="shared" si="1"/>
        <v>Letter from Michael Ventris to Arne Furumark, 31-12-1955</v>
      </c>
      <c r="F36" s="2" t="s">
        <v>5</v>
      </c>
      <c r="G36" s="5" t="s">
        <v>407</v>
      </c>
      <c r="H36" s="2" t="s">
        <v>408</v>
      </c>
      <c r="I36" s="5" t="s">
        <v>45</v>
      </c>
      <c r="J36" s="2" t="s">
        <v>433</v>
      </c>
    </row>
    <row r="37" spans="1:10" ht="81" customHeight="1" x14ac:dyDescent="0.2">
      <c r="A37" s="5" t="s">
        <v>3</v>
      </c>
      <c r="B37" s="2" t="s">
        <v>0</v>
      </c>
      <c r="C37" s="7" t="s">
        <v>59</v>
      </c>
      <c r="D37" s="2" t="s">
        <v>4</v>
      </c>
      <c r="E37" s="5" t="str">
        <f t="shared" si="1"/>
        <v>Letter from Arne Furumark to Michael Ventris, 01-04-1956</v>
      </c>
      <c r="F37" s="2" t="s">
        <v>5</v>
      </c>
      <c r="G37" s="5" t="s">
        <v>1</v>
      </c>
      <c r="H37" s="2" t="s">
        <v>409</v>
      </c>
      <c r="I37" s="5" t="s">
        <v>45</v>
      </c>
      <c r="J37" s="2" t="s">
        <v>433</v>
      </c>
    </row>
    <row r="38" spans="1:10" ht="65" customHeight="1" x14ac:dyDescent="0.2">
      <c r="A38" s="5" t="s">
        <v>0</v>
      </c>
      <c r="B38" s="9" t="s">
        <v>446</v>
      </c>
      <c r="C38" s="10" t="s">
        <v>446</v>
      </c>
      <c r="D38" s="9" t="s">
        <v>446</v>
      </c>
      <c r="F38" s="2" t="s">
        <v>5</v>
      </c>
      <c r="H38" s="9" t="s">
        <v>446</v>
      </c>
      <c r="I38" s="5" t="s">
        <v>49</v>
      </c>
      <c r="J38" s="2" t="s">
        <v>434</v>
      </c>
    </row>
    <row r="39" spans="1:10" ht="40" customHeight="1" x14ac:dyDescent="0.2">
      <c r="A39" s="5" t="s">
        <v>3</v>
      </c>
      <c r="B39" s="2" t="s">
        <v>50</v>
      </c>
      <c r="C39" s="7" t="s">
        <v>51</v>
      </c>
      <c r="D39" s="9" t="s">
        <v>446</v>
      </c>
      <c r="E39" s="5" t="str">
        <f>CONCATENATE("Letter from ",A39," to ",B39,", ",C39)</f>
        <v>Letter from Arne Furumark to Lois Ventris, 08-11-1956</v>
      </c>
      <c r="F39" s="2" t="s">
        <v>5</v>
      </c>
      <c r="G39" s="5" t="s">
        <v>87</v>
      </c>
      <c r="H39" s="9" t="s">
        <v>446</v>
      </c>
      <c r="I39" s="5" t="s">
        <v>410</v>
      </c>
      <c r="J39" s="2" t="s">
        <v>433</v>
      </c>
    </row>
    <row r="40" spans="1:10" ht="76" customHeight="1" x14ac:dyDescent="0.2">
      <c r="A40" s="5" t="s">
        <v>50</v>
      </c>
      <c r="B40" s="2" t="s">
        <v>3</v>
      </c>
      <c r="C40" s="10" t="s">
        <v>446</v>
      </c>
      <c r="D40" s="9" t="s">
        <v>446</v>
      </c>
      <c r="E40" s="5" t="str">
        <f>CONCATENATE("Letter from ",A40," to ",B40,", ",C40)</f>
        <v>Letter from Lois Ventris to Arne Furumark, [empty cell]</v>
      </c>
      <c r="F40" s="2" t="s">
        <v>5</v>
      </c>
      <c r="G40" s="10" t="s">
        <v>446</v>
      </c>
      <c r="H40" s="9" t="s">
        <v>446</v>
      </c>
      <c r="I40" s="5" t="s">
        <v>52</v>
      </c>
      <c r="J40" s="2" t="s">
        <v>433</v>
      </c>
    </row>
    <row r="41" spans="1:10" ht="17" x14ac:dyDescent="0.2">
      <c r="A41" s="5" t="s">
        <v>50</v>
      </c>
      <c r="B41" s="9" t="s">
        <v>446</v>
      </c>
      <c r="C41" s="10" t="s">
        <v>446</v>
      </c>
      <c r="D41" s="9" t="s">
        <v>446</v>
      </c>
      <c r="E41" s="10" t="s">
        <v>446</v>
      </c>
      <c r="F41" s="2" t="s">
        <v>5</v>
      </c>
      <c r="G41" s="10" t="s">
        <v>446</v>
      </c>
      <c r="H41" s="9" t="s">
        <v>446</v>
      </c>
      <c r="I41" s="5" t="s">
        <v>411</v>
      </c>
      <c r="J41" s="2" t="s">
        <v>434</v>
      </c>
    </row>
  </sheetData>
  <pageMargins left="0.7" right="0.7" top="0.75" bottom="0.75" header="0.3" footer="0.3"/>
  <pageSetup paperSize="9" fitToWidth="15" fitToHeight="15" orientation="landscape"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78FC8-4E85-9348-AD72-A34A2A5D655C}">
  <dimension ref="A1:J13"/>
  <sheetViews>
    <sheetView tabSelected="1" topLeftCell="B1" zoomScale="115" workbookViewId="0">
      <selection activeCell="G1" sqref="G1:G1048576"/>
    </sheetView>
  </sheetViews>
  <sheetFormatPr baseColWidth="10" defaultColWidth="16.5" defaultRowHeight="16" x14ac:dyDescent="0.2"/>
  <cols>
    <col min="1" max="1" width="23.1640625" style="5" customWidth="1"/>
    <col min="2" max="2" width="16.5" style="2"/>
    <col min="3" max="3" width="16.5" style="5"/>
    <col min="4" max="4" width="16.5" style="2"/>
    <col min="5" max="5" width="42.5" style="5" customWidth="1"/>
    <col min="6" max="6" width="16.5" style="2"/>
    <col min="7" max="7" width="12.33203125" style="5" customWidth="1"/>
    <col min="8" max="8" width="19.33203125" customWidth="1"/>
    <col min="9" max="9" width="16.5" style="5"/>
    <col min="10" max="16384" width="16.5" style="2"/>
  </cols>
  <sheetData>
    <row r="1" spans="1:10" s="23" customFormat="1" ht="34" x14ac:dyDescent="0.2">
      <c r="A1" s="22" t="s">
        <v>412</v>
      </c>
      <c r="B1" s="23" t="s">
        <v>413</v>
      </c>
      <c r="C1" s="24" t="s">
        <v>414</v>
      </c>
      <c r="D1" s="23" t="s">
        <v>415</v>
      </c>
      <c r="E1" s="22" t="s">
        <v>416</v>
      </c>
      <c r="F1" s="23" t="s">
        <v>417</v>
      </c>
      <c r="G1" s="22" t="s">
        <v>418</v>
      </c>
      <c r="H1" s="23" t="s">
        <v>419</v>
      </c>
      <c r="I1" s="25" t="s">
        <v>430</v>
      </c>
      <c r="J1" s="23" t="s">
        <v>435</v>
      </c>
    </row>
    <row r="2" spans="1:10" ht="34" x14ac:dyDescent="0.2">
      <c r="A2" s="17" t="s">
        <v>250</v>
      </c>
      <c r="B2" s="2" t="s">
        <v>3</v>
      </c>
      <c r="C2" s="5" t="s">
        <v>253</v>
      </c>
      <c r="D2" s="2" t="s">
        <v>7</v>
      </c>
      <c r="E2" s="5" t="str">
        <f t="shared" ref="E2:E9" si="0">CONCATENATE("Letter from ",A2," to ",B2,", ",C2)</f>
        <v>Letter from Thomas B. L. Webster to Arne Furumark, 23-08-1953</v>
      </c>
      <c r="F2" s="2" t="s">
        <v>5</v>
      </c>
      <c r="G2" s="26" t="s">
        <v>446</v>
      </c>
      <c r="H2" s="2" t="s">
        <v>269</v>
      </c>
      <c r="I2" s="5" t="s">
        <v>43</v>
      </c>
      <c r="J2" s="2" t="s">
        <v>433</v>
      </c>
    </row>
    <row r="3" spans="1:10" ht="34" x14ac:dyDescent="0.2">
      <c r="A3" s="17" t="s">
        <v>250</v>
      </c>
      <c r="B3" s="2" t="s">
        <v>3</v>
      </c>
      <c r="C3" s="5" t="s">
        <v>255</v>
      </c>
      <c r="D3" s="2" t="s">
        <v>7</v>
      </c>
      <c r="E3" s="5" t="str">
        <f t="shared" si="0"/>
        <v>Letter from Thomas B. L. Webster to Arne Furumark, 03-03-1954</v>
      </c>
      <c r="F3" s="2" t="s">
        <v>5</v>
      </c>
      <c r="G3" s="5" t="s">
        <v>1</v>
      </c>
      <c r="H3" s="2" t="s">
        <v>269</v>
      </c>
      <c r="I3" s="5" t="s">
        <v>45</v>
      </c>
      <c r="J3" s="2" t="s">
        <v>433</v>
      </c>
    </row>
    <row r="4" spans="1:10" ht="68" x14ac:dyDescent="0.2">
      <c r="A4" s="17" t="s">
        <v>250</v>
      </c>
      <c r="B4" s="2" t="s">
        <v>8</v>
      </c>
      <c r="C4" s="5" t="s">
        <v>249</v>
      </c>
      <c r="D4" s="2" t="s">
        <v>7</v>
      </c>
      <c r="E4" s="5" t="str">
        <f t="shared" si="0"/>
        <v>Letter from Thomas B. L. Webster to Gudmund Björck, 18-05-1954</v>
      </c>
      <c r="F4" s="2" t="s">
        <v>5</v>
      </c>
      <c r="G4" s="5" t="s">
        <v>426</v>
      </c>
      <c r="H4" s="2" t="s">
        <v>316</v>
      </c>
      <c r="I4" s="5" t="s">
        <v>243</v>
      </c>
      <c r="J4" s="2" t="s">
        <v>433</v>
      </c>
    </row>
    <row r="5" spans="1:10" ht="51" x14ac:dyDescent="0.2">
      <c r="A5" s="5" t="s">
        <v>3</v>
      </c>
      <c r="B5" s="2" t="s">
        <v>250</v>
      </c>
      <c r="C5" s="5" t="s">
        <v>251</v>
      </c>
      <c r="D5" s="2" t="s">
        <v>161</v>
      </c>
      <c r="E5" s="5" t="str">
        <f t="shared" si="0"/>
        <v>Letter from Arne Furumark to Thomas B. L. Webster, 20-07-1954</v>
      </c>
      <c r="F5" s="2" t="s">
        <v>5</v>
      </c>
      <c r="G5" s="5" t="s">
        <v>1</v>
      </c>
      <c r="H5" s="27" t="s">
        <v>446</v>
      </c>
      <c r="I5" s="5" t="s">
        <v>270</v>
      </c>
      <c r="J5" s="2" t="s">
        <v>433</v>
      </c>
    </row>
    <row r="6" spans="1:10" ht="34" x14ac:dyDescent="0.2">
      <c r="A6" s="17" t="s">
        <v>250</v>
      </c>
      <c r="B6" s="2" t="s">
        <v>3</v>
      </c>
      <c r="C6" s="5" t="s">
        <v>254</v>
      </c>
      <c r="D6" s="2" t="s">
        <v>7</v>
      </c>
      <c r="E6" s="5" t="str">
        <f t="shared" si="0"/>
        <v>Letter from Thomas B. L. Webster to Arne Furumark, 27-07-1954</v>
      </c>
      <c r="F6" s="2" t="s">
        <v>5</v>
      </c>
      <c r="G6" s="5" t="s">
        <v>1</v>
      </c>
      <c r="H6" s="2" t="s">
        <v>315</v>
      </c>
      <c r="I6" s="5" t="s">
        <v>45</v>
      </c>
      <c r="J6" s="2" t="s">
        <v>433</v>
      </c>
    </row>
    <row r="7" spans="1:10" ht="34" x14ac:dyDescent="0.2">
      <c r="A7" s="17" t="s">
        <v>250</v>
      </c>
      <c r="B7" s="2" t="s">
        <v>3</v>
      </c>
      <c r="C7" s="5" t="s">
        <v>256</v>
      </c>
      <c r="D7" s="2" t="s">
        <v>7</v>
      </c>
      <c r="E7" s="5" t="str">
        <f t="shared" si="0"/>
        <v>Letter from Thomas B. L. Webster to Arne Furumark, 16-08-1956</v>
      </c>
      <c r="F7" s="2" t="s">
        <v>5</v>
      </c>
      <c r="H7" s="2" t="s">
        <v>271</v>
      </c>
      <c r="I7" s="5" t="s">
        <v>45</v>
      </c>
      <c r="J7" s="2" t="s">
        <v>433</v>
      </c>
    </row>
    <row r="8" spans="1:10" ht="119" x14ac:dyDescent="0.2">
      <c r="A8" s="5" t="s">
        <v>3</v>
      </c>
      <c r="B8" s="2" t="s">
        <v>250</v>
      </c>
      <c r="C8" s="5" t="s">
        <v>65</v>
      </c>
      <c r="D8" s="2" t="s">
        <v>4</v>
      </c>
      <c r="E8" s="5" t="str">
        <f t="shared" si="0"/>
        <v>Letter from Arne Furumark to Thomas B. L. Webster, 17-01-1958</v>
      </c>
      <c r="F8" s="2" t="s">
        <v>5</v>
      </c>
      <c r="G8" s="5" t="s">
        <v>424</v>
      </c>
      <c r="H8" s="2" t="s">
        <v>314</v>
      </c>
      <c r="I8" s="5" t="s">
        <v>45</v>
      </c>
      <c r="J8" s="2" t="s">
        <v>433</v>
      </c>
    </row>
    <row r="9" spans="1:10" ht="34" x14ac:dyDescent="0.2">
      <c r="A9" s="17" t="s">
        <v>250</v>
      </c>
      <c r="B9" s="2" t="s">
        <v>3</v>
      </c>
      <c r="C9" s="5" t="s">
        <v>252</v>
      </c>
      <c r="D9" s="2" t="s">
        <v>7</v>
      </c>
      <c r="E9" s="5" t="str">
        <f t="shared" si="0"/>
        <v>Letter from Thomas B. L. Webster to Arne Furumark, 20-01-1958</v>
      </c>
      <c r="F9" s="2" t="s">
        <v>5</v>
      </c>
      <c r="G9" s="26" t="s">
        <v>446</v>
      </c>
      <c r="H9" s="2" t="s">
        <v>272</v>
      </c>
      <c r="I9" s="5" t="s">
        <v>45</v>
      </c>
      <c r="J9" s="2" t="s">
        <v>433</v>
      </c>
    </row>
    <row r="10" spans="1:10" s="27" customFormat="1" ht="34" x14ac:dyDescent="0.2">
      <c r="A10" s="28" t="s">
        <v>258</v>
      </c>
      <c r="B10" s="27" t="s">
        <v>3</v>
      </c>
      <c r="C10" s="26" t="s">
        <v>257</v>
      </c>
      <c r="D10" s="27" t="s">
        <v>446</v>
      </c>
      <c r="E10" s="26" t="str">
        <f>CONCATENATE("Lettercard from ",A10," to ",B10,", ",C10)</f>
        <v>Lettercard from Ernst Homann-Wedeking to Arne Furumark, 22-08-1956</v>
      </c>
      <c r="F10" s="27" t="s">
        <v>108</v>
      </c>
      <c r="G10" s="26" t="s">
        <v>446</v>
      </c>
      <c r="H10" s="27" t="s">
        <v>446</v>
      </c>
      <c r="I10" s="26" t="s">
        <v>141</v>
      </c>
      <c r="J10" s="27" t="s">
        <v>434</v>
      </c>
    </row>
    <row r="11" spans="1:10" s="27" customFormat="1" ht="34" x14ac:dyDescent="0.2">
      <c r="A11" s="26" t="s">
        <v>3</v>
      </c>
      <c r="B11" s="27" t="s">
        <v>261</v>
      </c>
      <c r="C11" s="26" t="s">
        <v>259</v>
      </c>
      <c r="D11" s="27" t="s">
        <v>260</v>
      </c>
      <c r="E11" s="26" t="str">
        <f>CONCATENATE("Letter from ",A11," to ",B11,", ",C11)</f>
        <v>Letter from Arne Furumark to Ernst Zinn, 09-11-1956</v>
      </c>
      <c r="F11" s="27" t="s">
        <v>108</v>
      </c>
      <c r="G11" s="26" t="s">
        <v>77</v>
      </c>
      <c r="H11" s="27" t="s">
        <v>313</v>
      </c>
      <c r="I11" s="26" t="s">
        <v>45</v>
      </c>
      <c r="J11" s="2" t="s">
        <v>433</v>
      </c>
    </row>
    <row r="12" spans="1:10" ht="34" x14ac:dyDescent="0.2">
      <c r="A12" s="5" t="s">
        <v>261</v>
      </c>
      <c r="B12" s="2" t="s">
        <v>3</v>
      </c>
      <c r="C12" s="5" t="s">
        <v>262</v>
      </c>
      <c r="D12" s="2" t="s">
        <v>263</v>
      </c>
      <c r="E12" s="5" t="str">
        <f>CONCATENATE("Letter from ",A12," to ",B12,", ",C12)</f>
        <v>Letter from Ernst Zinn to Arne Furumark, 15-11-1956</v>
      </c>
      <c r="F12" s="2" t="s">
        <v>108</v>
      </c>
      <c r="G12" s="5" t="s">
        <v>77</v>
      </c>
      <c r="H12" s="2" t="s">
        <v>313</v>
      </c>
      <c r="I12" s="5" t="s">
        <v>45</v>
      </c>
      <c r="J12" s="2" t="s">
        <v>433</v>
      </c>
    </row>
    <row r="13" spans="1:10" ht="34" x14ac:dyDescent="0.2">
      <c r="A13" s="5" t="s">
        <v>261</v>
      </c>
      <c r="B13" s="2" t="s">
        <v>3</v>
      </c>
      <c r="C13" s="5" t="s">
        <v>264</v>
      </c>
      <c r="D13" s="2" t="s">
        <v>263</v>
      </c>
      <c r="E13" s="5" t="str">
        <f>CONCATENATE("Letter from ",A13," to ",B13,", ",C13)</f>
        <v>Letter from Ernst Zinn to Arne Furumark, 12-12-1956</v>
      </c>
      <c r="F13" s="2" t="s">
        <v>108</v>
      </c>
      <c r="G13" s="26" t="s">
        <v>446</v>
      </c>
      <c r="H13" s="19" t="s">
        <v>312</v>
      </c>
      <c r="I13" s="5" t="s">
        <v>45</v>
      </c>
      <c r="J13" s="2" t="s">
        <v>433</v>
      </c>
    </row>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Kalkylblad</vt:lpstr>
      </vt:variant>
      <vt:variant>
        <vt:i4>9</vt:i4>
      </vt:variant>
    </vt:vector>
  </HeadingPairs>
  <TitlesOfParts>
    <vt:vector size="9" baseType="lpstr">
      <vt:lpstr>B</vt:lpstr>
      <vt:lpstr>C</vt:lpstr>
      <vt:lpstr>F G H J K</vt:lpstr>
      <vt:lpstr>L</vt:lpstr>
      <vt:lpstr>M N</vt:lpstr>
      <vt:lpstr>P</vt:lpstr>
      <vt:lpstr>R S T</vt:lpstr>
      <vt:lpstr>Ventris</vt:lpstr>
      <vt:lpstr>W Z</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Karin W. Tikkanen</dc:creator>
  <cp:lastModifiedBy>Karin W. Tikkanen</cp:lastModifiedBy>
  <dcterms:created xsi:type="dcterms:W3CDTF">2023-08-23T11:25:12Z</dcterms:created>
  <dcterms:modified xsi:type="dcterms:W3CDTF">2025-01-14T15:04:00Z</dcterms:modified>
</cp:coreProperties>
</file>